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D13 DUES MATRIX" sheetId="1" r:id="rId4"/>
    <sheet name="CALCULATIONS" sheetId="2" r:id="rId5"/>
  </sheets>
</workbook>
</file>

<file path=xl/sharedStrings.xml><?xml version="1.0" encoding="utf-8"?>
<sst xmlns="http://schemas.openxmlformats.org/spreadsheetml/2006/main" uniqueCount="43">
  <si>
    <r>
      <rPr>
        <b val="1"/>
        <sz val="12"/>
        <color indexed="8"/>
        <rFont val="Arial"/>
      </rPr>
      <t xml:space="preserve"> Date of New Member Enrollment</t>
    </r>
    <r>
      <rPr>
        <b val="1"/>
        <sz val="12"/>
        <color indexed="8"/>
        <rFont val="Arial"/>
      </rPr>
      <t xml:space="preserve"> - AUXDATA</t>
    </r>
  </si>
  <si>
    <t>ANNUAL</t>
  </si>
  <si>
    <t>1ST QUARTER</t>
  </si>
  <si>
    <t>2ND QUARTER</t>
  </si>
  <si>
    <t>3RD QUARTER</t>
  </si>
  <si>
    <t>4TH QUARTER</t>
  </si>
  <si>
    <t>DUES</t>
  </si>
  <si>
    <t>1/01  -  3/31</t>
  </si>
  <si>
    <t>4/01  -  6/30</t>
  </si>
  <si>
    <t>7/01  -  9/30</t>
  </si>
  <si>
    <t>10/01  -  12/31</t>
  </si>
  <si>
    <r>
      <rPr>
        <b val="1"/>
        <sz val="12"/>
        <color indexed="8"/>
        <rFont val="Arial"/>
      </rPr>
      <t>For 4th Qtr</t>
    </r>
    <r>
      <rPr>
        <sz val="10"/>
        <color indexed="8"/>
        <rFont val="Arial"/>
      </rPr>
      <t xml:space="preserve">
</t>
    </r>
    <r>
      <rPr>
        <b val="1"/>
        <sz val="12"/>
        <color indexed="8"/>
        <rFont val="Arial"/>
      </rPr>
      <t xml:space="preserve">enrollees </t>
    </r>
    <r>
      <rPr>
        <b val="1"/>
        <sz val="12"/>
        <color indexed="8"/>
        <rFont val="Arial"/>
      </rPr>
      <t xml:space="preserve">- </t>
    </r>
    <r>
      <rPr>
        <b val="1"/>
        <sz val="12"/>
        <color indexed="8"/>
        <rFont val="Arial"/>
      </rPr>
      <t xml:space="preserve">
</t>
    </r>
    <r>
      <rPr>
        <b val="1"/>
        <sz val="12"/>
        <color indexed="8"/>
        <rFont val="Arial"/>
      </rPr>
      <t xml:space="preserve">collect  annual </t>
    </r>
    <r>
      <rPr>
        <sz val="10"/>
        <color indexed="8"/>
        <rFont val="Arial"/>
      </rPr>
      <t xml:space="preserve">
</t>
    </r>
    <r>
      <rPr>
        <b val="1"/>
        <sz val="12"/>
        <color indexed="8"/>
        <rFont val="Arial"/>
      </rPr>
      <t>dues for next</t>
    </r>
    <r>
      <rPr>
        <sz val="10"/>
        <color indexed="8"/>
        <rFont val="Arial"/>
      </rPr>
      <t xml:space="preserve">
</t>
    </r>
    <r>
      <rPr>
        <b val="1"/>
        <sz val="12"/>
        <color indexed="8"/>
        <rFont val="Arial"/>
      </rPr>
      <t>Year</t>
    </r>
  </si>
  <si>
    <t xml:space="preserve">  NATIONAL</t>
  </si>
  <si>
    <t xml:space="preserve">  DISTRICT 13</t>
  </si>
  <si>
    <t xml:space="preserve">  BILL TO DIV</t>
  </si>
  <si>
    <t xml:space="preserve">  DIV DUES</t>
  </si>
  <si>
    <t xml:space="preserve">  BILL TO FL</t>
  </si>
  <si>
    <t xml:space="preserve">  FL DUES</t>
  </si>
  <si>
    <t xml:space="preserve">  BILL TO MBR</t>
  </si>
  <si>
    <t>PAYMENT</t>
  </si>
  <si>
    <t>WAIT FOR BILLING FROM DISTRICT 13 TO PAY</t>
  </si>
  <si>
    <t>DUE</t>
  </si>
  <si>
    <t>FEB</t>
  </si>
  <si>
    <t>MAY</t>
  </si>
  <si>
    <t>AUG</t>
  </si>
  <si>
    <t>NOV</t>
  </si>
  <si>
    <t>TO NAT'L</t>
  </si>
  <si>
    <t xml:space="preserve">THIS MATRIX HAS FORMULAS EMBEDDED. ENTER YOUR DIVISION AND FLOTILLA ANNUAL DUES </t>
  </si>
  <si>
    <t>IN THE APPROPRIATE YELLOW BOXES TO CALCULATE THE CORRECT COLLECTION AMOUNTS</t>
  </si>
  <si>
    <t>FOR ANNUAL AND  PRORATED DUES. YOU DO NOT NEED TO ENTER ANY OTHER INFORMATION</t>
  </si>
  <si>
    <t>2019Q2</t>
  </si>
  <si>
    <t># NEW</t>
  </si>
  <si>
    <t>DIV 1</t>
  </si>
  <si>
    <t>6</t>
  </si>
  <si>
    <t>DIV 2</t>
  </si>
  <si>
    <t>DIV 3</t>
  </si>
  <si>
    <t>DIV 4</t>
  </si>
  <si>
    <t>DIV 5</t>
  </si>
  <si>
    <t>DIV 6</t>
  </si>
  <si>
    <t>DIV 7</t>
  </si>
  <si>
    <t>8</t>
  </si>
  <si>
    <t>DIV 8</t>
  </si>
  <si>
    <t>5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</si>
</sst>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&quot; &quot;&quot;$&quot;* #,##0.00&quot; &quot;;&quot; &quot;&quot;$&quot;* (#,##0.00);&quot; &quot;&quot;$&quot;* &quot;-&quot;??&quot; &quot;"/>
    <numFmt numFmtId="60" formatCode="&quot;$&quot;#,##0.00"/>
    <numFmt numFmtId="61" formatCode="&quot;$&quot;0.00"/>
    <numFmt numFmtId="62" formatCode="mmm&quot;-&quot;yy"/>
    <numFmt numFmtId="63" formatCode="m/d"/>
    <numFmt numFmtId="64" formatCode="m/d/yyyy"/>
  </numFmts>
  <fonts count="10">
    <font>
      <sz val="10"/>
      <color indexed="8"/>
      <name val="Arial"/>
    </font>
    <font>
      <b val="1"/>
      <sz val="20"/>
      <color indexed="8"/>
      <name val="Helvetica Neue"/>
    </font>
    <font>
      <b val="1"/>
      <sz val="20"/>
      <color indexed="8"/>
      <name val="Arial"/>
    </font>
    <font>
      <sz val="15"/>
      <color indexed="8"/>
      <name val="Calibri"/>
    </font>
    <font>
      <b val="1"/>
      <sz val="12"/>
      <color indexed="8"/>
      <name val="Arial"/>
    </font>
    <font>
      <b val="1"/>
      <sz val="12"/>
      <color indexed="11"/>
      <name val="Arial"/>
    </font>
    <font>
      <b val="1"/>
      <sz val="12"/>
      <color indexed="12"/>
      <name val="Arial"/>
    </font>
    <font>
      <sz val="12"/>
      <color indexed="11"/>
      <name val="Arial"/>
    </font>
    <font>
      <b val="1"/>
      <sz val="12"/>
      <color indexed="14"/>
      <name val="Arial"/>
    </font>
    <font>
      <sz val="12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8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>
        <color indexed="8"/>
      </top>
      <bottom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4" fillId="2" borderId="1" applyNumberFormat="0" applyFont="1" applyFill="1" applyBorder="1" applyAlignment="1" applyProtection="0">
      <alignment vertical="bottom"/>
    </xf>
    <xf numFmtId="59" fontId="4" fillId="2" borderId="1" applyNumberFormat="1" applyFont="1" applyFill="1" applyBorder="1" applyAlignment="1" applyProtection="0">
      <alignment vertical="bottom"/>
    </xf>
    <xf numFmtId="59" fontId="4" fillId="2" borderId="1" applyNumberFormat="1" applyFont="1" applyFill="1" applyBorder="1" applyAlignment="1" applyProtection="0">
      <alignment horizontal="center" vertical="bottom"/>
    </xf>
    <xf numFmtId="0" fontId="4" fillId="2" borderId="1" applyNumberFormat="0" applyFont="1" applyFill="1" applyBorder="1" applyAlignment="1" applyProtection="0">
      <alignment horizontal="center" vertical="bottom"/>
    </xf>
    <xf numFmtId="49" fontId="4" borderId="1" applyNumberFormat="1" applyFont="1" applyFill="0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vertical="bottom"/>
    </xf>
    <xf numFmtId="0" fontId="0" fillId="3" borderId="1" applyNumberFormat="0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horizontal="center" vertical="bottom"/>
    </xf>
    <xf numFmtId="9" fontId="4" fillId="2" borderId="1" applyNumberFormat="1" applyFont="1" applyFill="1" applyBorder="1" applyAlignment="1" applyProtection="0">
      <alignment horizontal="center" vertical="bottom"/>
    </xf>
    <xf numFmtId="59" fontId="4" fillId="2" borderId="2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center"/>
    </xf>
    <xf numFmtId="49" fontId="4" fillId="2" borderId="1" applyNumberFormat="1" applyFont="1" applyFill="1" applyBorder="1" applyAlignment="1" applyProtection="0">
      <alignment horizontal="center" vertical="center" wrapText="1"/>
    </xf>
    <xf numFmtId="49" fontId="5" fillId="2" borderId="1" applyNumberFormat="1" applyFont="1" applyFill="1" applyBorder="1" applyAlignment="1" applyProtection="0">
      <alignment vertical="bottom"/>
    </xf>
    <xf numFmtId="0" fontId="4" fillId="2" borderId="3" applyNumberFormat="0" applyFont="1" applyFill="1" applyBorder="1" applyAlignment="1" applyProtection="0">
      <alignment vertical="bottom"/>
    </xf>
    <xf numFmtId="60" fontId="5" fillId="2" borderId="4" applyNumberFormat="1" applyFont="1" applyFill="1" applyBorder="1" applyAlignment="1" applyProtection="0">
      <alignment horizontal="center" vertical="bottom"/>
    </xf>
    <xf numFmtId="0" fontId="4" fillId="2" borderId="5" applyNumberFormat="0" applyFont="1" applyFill="1" applyBorder="1" applyAlignment="1" applyProtection="0">
      <alignment vertical="bottom"/>
    </xf>
    <xf numFmtId="60" fontId="5" fillId="2" borderId="1" applyNumberFormat="1" applyFont="1" applyFill="1" applyBorder="1" applyAlignment="1" applyProtection="0">
      <alignment horizontal="center" vertical="bottom"/>
    </xf>
    <xf numFmtId="61" fontId="4" fillId="2" borderId="4" applyNumberFormat="1" applyFont="1" applyFill="1" applyBorder="1" applyAlignment="1" applyProtection="0">
      <alignment horizontal="center" vertical="bottom"/>
    </xf>
    <xf numFmtId="61" fontId="4" fillId="2" borderId="1" applyNumberFormat="1" applyFont="1" applyFill="1" applyBorder="1" applyAlignment="1" applyProtection="0">
      <alignment horizontal="center" vertical="bottom"/>
    </xf>
    <xf numFmtId="49" fontId="6" fillId="2" borderId="1" applyNumberFormat="1" applyFont="1" applyFill="1" applyBorder="1" applyAlignment="1" applyProtection="0">
      <alignment vertical="bottom"/>
    </xf>
    <xf numFmtId="0" fontId="6" fillId="2" borderId="3" applyNumberFormat="0" applyFont="1" applyFill="1" applyBorder="1" applyAlignment="1" applyProtection="0">
      <alignment vertical="bottom"/>
    </xf>
    <xf numFmtId="60" fontId="6" fillId="2" borderId="4" applyNumberFormat="1" applyFont="1" applyFill="1" applyBorder="1" applyAlignment="1" applyProtection="0">
      <alignment horizontal="center" vertical="bottom"/>
    </xf>
    <xf numFmtId="60" fontId="6" fillId="2" borderId="1" applyNumberFormat="1" applyFont="1" applyFill="1" applyBorder="1" applyAlignment="1" applyProtection="0">
      <alignment horizontal="center" vertical="bottom"/>
    </xf>
    <xf numFmtId="0" fontId="6" fillId="2" borderId="1" applyNumberFormat="0" applyFont="1" applyFill="1" applyBorder="1" applyAlignment="1" applyProtection="0">
      <alignment vertical="bottom"/>
    </xf>
    <xf numFmtId="61" fontId="6" fillId="2" borderId="4" applyNumberFormat="1" applyFont="1" applyFill="1" applyBorder="1" applyAlignment="1" applyProtection="0">
      <alignment horizontal="center" vertical="bottom"/>
    </xf>
    <xf numFmtId="61" fontId="6" fillId="2" borderId="1" applyNumberFormat="1" applyFont="1" applyFill="1" applyBorder="1" applyAlignment="1" applyProtection="0">
      <alignment horizontal="center" vertical="bottom"/>
    </xf>
    <xf numFmtId="60" fontId="5" fillId="4" borderId="4" applyNumberFormat="1" applyFont="1" applyFill="1" applyBorder="1" applyAlignment="1" applyProtection="0">
      <alignment horizontal="center" vertical="bottom"/>
    </xf>
    <xf numFmtId="0" fontId="5" fillId="2" borderId="3" applyNumberFormat="0" applyFont="1" applyFill="1" applyBorder="1" applyAlignment="1" applyProtection="0">
      <alignment vertical="bottom"/>
    </xf>
    <xf numFmtId="0" fontId="7" fillId="2" borderId="1" applyNumberFormat="0" applyFont="1" applyFill="1" applyBorder="1" applyAlignment="1" applyProtection="0">
      <alignment vertical="bottom"/>
    </xf>
    <xf numFmtId="61" fontId="5" fillId="2" borderId="4" applyNumberFormat="1" applyFont="1" applyFill="1" applyBorder="1" applyAlignment="1" applyProtection="0">
      <alignment horizontal="center" vertical="bottom"/>
    </xf>
    <xf numFmtId="0" fontId="6" fillId="2" borderId="5" applyNumberFormat="0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vertical="bottom"/>
    </xf>
    <xf numFmtId="59" fontId="5" fillId="2" borderId="6" applyNumberFormat="1" applyFont="1" applyFill="1" applyBorder="1" applyAlignment="1" applyProtection="0">
      <alignment vertical="bottom"/>
    </xf>
    <xf numFmtId="59" fontId="5" fillId="2" borderId="1" applyNumberFormat="1" applyFont="1" applyFill="1" applyBorder="1" applyAlignment="1" applyProtection="0">
      <alignment horizontal="center" vertical="bottom"/>
    </xf>
    <xf numFmtId="59" fontId="5" fillId="2" borderId="1" applyNumberFormat="1" applyFont="1" applyFill="1" applyBorder="1" applyAlignment="1" applyProtection="0">
      <alignment vertical="bottom"/>
    </xf>
    <xf numFmtId="59" fontId="6" fillId="2" borderId="1" applyNumberFormat="1" applyFont="1" applyFill="1" applyBorder="1" applyAlignment="1" applyProtection="0">
      <alignment vertical="bottom"/>
    </xf>
    <xf numFmtId="59" fontId="6" fillId="2" borderId="1" applyNumberFormat="1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horizontal="center" vertical="bottom"/>
    </xf>
    <xf numFmtId="49" fontId="8" fillId="2" borderId="1" applyNumberFormat="1" applyFont="1" applyFill="1" applyBorder="1" applyAlignment="1" applyProtection="0">
      <alignment horizontal="center" vertical="bottom"/>
    </xf>
    <xf numFmtId="0" fontId="5" fillId="2" borderId="1" applyNumberFormat="0" applyFont="1" applyFill="1" applyBorder="1" applyAlignment="1" applyProtection="0">
      <alignment horizontal="center" vertical="bottom"/>
    </xf>
    <xf numFmtId="62" fontId="5" fillId="2" borderId="1" applyNumberFormat="1" applyFont="1" applyFill="1" applyBorder="1" applyAlignment="1" applyProtection="0">
      <alignment horizontal="center" vertical="bottom"/>
    </xf>
    <xf numFmtId="49" fontId="4" fillId="5" borderId="1" applyNumberFormat="1" applyFont="1" applyFill="1" applyBorder="1" applyAlignment="1" applyProtection="0">
      <alignment horizontal="left" vertical="bottom"/>
    </xf>
    <xf numFmtId="63" fontId="5" fillId="2" borderId="1" applyNumberFormat="1" applyFont="1" applyFill="1" applyBorder="1" applyAlignment="1" applyProtection="0">
      <alignment horizontal="center" vertical="bottom"/>
    </xf>
    <xf numFmtId="17" fontId="5" fillId="2" borderId="1" applyNumberFormat="1" applyFont="1" applyFill="1" applyBorder="1" applyAlignment="1" applyProtection="0">
      <alignment horizontal="center" vertical="bottom"/>
    </xf>
    <xf numFmtId="64" fontId="4" fillId="2" borderId="1" applyNumberFormat="1" applyFont="1" applyFill="1" applyBorder="1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49" fontId="0" borderId="7" applyNumberFormat="1" applyFont="1" applyFill="0" applyBorder="1" applyAlignment="1" applyProtection="0">
      <alignment vertical="bottom"/>
    </xf>
    <xf numFmtId="49" fontId="0" fillId="2" borderId="7" applyNumberFormat="1" applyFont="1" applyFill="1" applyBorder="1" applyAlignment="1" applyProtection="0">
      <alignment vertical="bottom"/>
    </xf>
    <xf numFmtId="2" fontId="0" fillId="2" borderId="7" applyNumberFormat="1" applyFont="1" applyFill="1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3" fontId="0" fillId="2" borderId="7" applyNumberFormat="1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cffff"/>
      <rgbColor rgb="ff0000ff"/>
      <rgbColor rgb="ffff0000"/>
      <rgbColor rgb="ffffff99"/>
      <rgbColor rgb="ff0432ff"/>
      <rgbColor rgb="ffffcc99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30"/>
  <sheetViews>
    <sheetView workbookViewId="0" showGridLines="0" defaultGridColor="1"/>
  </sheetViews>
  <sheetFormatPr defaultColWidth="6.83333" defaultRowHeight="13" customHeight="1" outlineLevelRow="0" outlineLevelCol="0"/>
  <cols>
    <col min="1" max="1" width="11.8516" style="1" customWidth="1"/>
    <col min="2" max="2" width="5" style="1" customWidth="1"/>
    <col min="3" max="3" width="10.5" style="1" customWidth="1"/>
    <col min="4" max="4" width="3.27344" style="1" customWidth="1"/>
    <col min="5" max="8" width="16.2109" style="1" customWidth="1"/>
    <col min="9" max="16384" width="6.85156" style="1" customWidth="1"/>
  </cols>
  <sheetData>
    <row r="1" ht="16" customHeight="1">
      <c r="A1" s="2"/>
      <c r="B1" s="2"/>
      <c r="C1" s="3"/>
      <c r="D1" s="2"/>
      <c r="E1" s="4"/>
      <c r="F1" s="2"/>
      <c r="G1" s="3"/>
      <c r="H1" s="3"/>
    </row>
    <row r="2" ht="23.25" customHeight="1">
      <c r="A2" s="5"/>
      <c r="B2" s="5"/>
      <c r="C2" s="4"/>
      <c r="D2" s="5"/>
      <c r="E2" t="s" s="6">
        <v>0</v>
      </c>
      <c r="F2" s="7"/>
      <c r="G2" s="8"/>
      <c r="H2" s="8"/>
    </row>
    <row r="3" ht="16" customHeight="1">
      <c r="A3" s="2"/>
      <c r="B3" s="2"/>
      <c r="C3" t="s" s="9">
        <v>1</v>
      </c>
      <c r="D3" s="2"/>
      <c r="E3" t="s" s="9">
        <v>2</v>
      </c>
      <c r="F3" t="s" s="9">
        <v>3</v>
      </c>
      <c r="G3" t="s" s="9">
        <v>4</v>
      </c>
      <c r="H3" t="s" s="9">
        <v>5</v>
      </c>
    </row>
    <row r="4" ht="16" customHeight="1">
      <c r="A4" s="2"/>
      <c r="B4" s="2"/>
      <c r="C4" t="s" s="9">
        <v>6</v>
      </c>
      <c r="D4" s="2"/>
      <c r="E4" t="s" s="9">
        <v>7</v>
      </c>
      <c r="F4" t="s" s="9">
        <v>8</v>
      </c>
      <c r="G4" t="s" s="9">
        <v>9</v>
      </c>
      <c r="H4" t="s" s="9">
        <v>10</v>
      </c>
    </row>
    <row r="5" ht="17" customHeight="1">
      <c r="A5" s="2"/>
      <c r="B5" s="2"/>
      <c r="C5" s="10">
        <v>1</v>
      </c>
      <c r="D5" s="2"/>
      <c r="E5" s="10">
        <v>0.75</v>
      </c>
      <c r="F5" s="10">
        <v>0.5</v>
      </c>
      <c r="G5" s="10">
        <v>0.25</v>
      </c>
      <c r="H5" s="4"/>
    </row>
    <row r="6" ht="17" customHeight="1">
      <c r="A6" s="2"/>
      <c r="B6" s="2"/>
      <c r="C6" s="11"/>
      <c r="D6" s="2"/>
      <c r="E6" s="4"/>
      <c r="F6" s="2"/>
      <c r="G6" s="3"/>
      <c r="H6" t="s" s="13">
        <v>11</v>
      </c>
    </row>
    <row r="7" ht="16.15" customHeight="1">
      <c r="A7" t="s" s="14">
        <v>12</v>
      </c>
      <c r="B7" s="15"/>
      <c r="C7" s="16">
        <v>24</v>
      </c>
      <c r="D7" s="17"/>
      <c r="E7" s="18">
        <f>0.75*C7</f>
        <v>18</v>
      </c>
      <c r="F7" s="18">
        <f>0.5*C7</f>
        <v>12</v>
      </c>
      <c r="G7" s="18">
        <f>0.25*C7</f>
        <v>6</v>
      </c>
      <c r="H7" s="7"/>
    </row>
    <row r="8" ht="16.15" customHeight="1">
      <c r="A8" t="s" s="14">
        <v>13</v>
      </c>
      <c r="B8" s="15"/>
      <c r="C8" s="16">
        <v>25</v>
      </c>
      <c r="D8" s="17"/>
      <c r="E8" s="18">
        <f>0.75*C8</f>
        <v>18.75</v>
      </c>
      <c r="F8" s="18">
        <f>0.5*C8</f>
        <v>12.5</v>
      </c>
      <c r="G8" s="18">
        <f>0.25*C8</f>
        <v>6.25</v>
      </c>
      <c r="H8" s="7"/>
    </row>
    <row r="9" ht="16.15" customHeight="1">
      <c r="A9" s="2"/>
      <c r="B9" s="15"/>
      <c r="C9" s="19"/>
      <c r="D9" s="17"/>
      <c r="E9" s="20"/>
      <c r="F9" s="20"/>
      <c r="G9" s="20"/>
      <c r="H9" s="7"/>
    </row>
    <row r="10" ht="16.15" customHeight="1">
      <c r="A10" t="s" s="21">
        <v>14</v>
      </c>
      <c r="B10" s="22"/>
      <c r="C10" s="23">
        <f>SUM(C7:C8)</f>
        <v>49</v>
      </c>
      <c r="D10" s="17"/>
      <c r="E10" s="24">
        <f>SUM(E7:E8)</f>
        <v>36.75</v>
      </c>
      <c r="F10" s="24">
        <f>SUM(F7:F8)</f>
        <v>24.5</v>
      </c>
      <c r="G10" s="24">
        <f>SUM(G7:G8)</f>
        <v>12.25</v>
      </c>
      <c r="H10" s="7"/>
    </row>
    <row r="11" ht="16.15" customHeight="1">
      <c r="A11" s="25"/>
      <c r="B11" s="22"/>
      <c r="C11" s="26"/>
      <c r="D11" s="17"/>
      <c r="E11" s="27"/>
      <c r="F11" s="27"/>
      <c r="G11" s="27"/>
      <c r="H11" s="7"/>
    </row>
    <row r="12" ht="16.15" customHeight="1">
      <c r="A12" t="s" s="14">
        <v>15</v>
      </c>
      <c r="B12" s="22"/>
      <c r="C12" s="28">
        <v>3</v>
      </c>
      <c r="D12" s="17"/>
      <c r="E12" s="18">
        <f>0.75*C12</f>
        <v>2.25</v>
      </c>
      <c r="F12" s="18">
        <f>0.5*C12</f>
        <v>1.5</v>
      </c>
      <c r="G12" s="18">
        <f>0.25*C12</f>
        <v>0.75</v>
      </c>
      <c r="H12" s="7"/>
    </row>
    <row r="13" ht="16.15" customHeight="1">
      <c r="A13" s="25"/>
      <c r="B13" s="22"/>
      <c r="C13" s="26"/>
      <c r="D13" s="17"/>
      <c r="E13" s="27"/>
      <c r="F13" s="27"/>
      <c r="G13" s="27"/>
      <c r="H13" s="7"/>
    </row>
    <row r="14" ht="16.15" customHeight="1">
      <c r="A14" t="s" s="21">
        <v>16</v>
      </c>
      <c r="B14" s="22"/>
      <c r="C14" s="23">
        <f>SUM(C10:C13)</f>
        <v>52</v>
      </c>
      <c r="D14" s="17"/>
      <c r="E14" s="24">
        <f>SUM(E10:E13)</f>
        <v>39</v>
      </c>
      <c r="F14" s="24">
        <f>SUM(F10:F13)</f>
        <v>26</v>
      </c>
      <c r="G14" s="24">
        <f>SUM(G10:G13)</f>
        <v>13</v>
      </c>
      <c r="H14" s="7"/>
    </row>
    <row r="15" ht="16.15" customHeight="1">
      <c r="A15" s="25"/>
      <c r="B15" s="22"/>
      <c r="C15" s="26"/>
      <c r="D15" s="17"/>
      <c r="E15" s="27"/>
      <c r="F15" s="27"/>
      <c r="G15" s="27"/>
      <c r="H15" s="7"/>
    </row>
    <row r="16" ht="16.15" customHeight="1">
      <c r="A16" t="s" s="14">
        <v>17</v>
      </c>
      <c r="B16" s="29"/>
      <c r="C16" s="28">
        <v>5</v>
      </c>
      <c r="D16" s="17"/>
      <c r="E16" s="18">
        <f>0.75*C16</f>
        <v>3.75</v>
      </c>
      <c r="F16" s="18">
        <f>0.5*C16</f>
        <v>2.5</v>
      </c>
      <c r="G16" s="18">
        <f>0.25*C16</f>
        <v>1.25</v>
      </c>
      <c r="H16" s="7"/>
    </row>
    <row r="17" ht="16.15" customHeight="1">
      <c r="A17" s="30"/>
      <c r="B17" s="29"/>
      <c r="C17" s="31"/>
      <c r="D17" s="17"/>
      <c r="E17" s="27"/>
      <c r="F17" s="27"/>
      <c r="G17" s="27"/>
      <c r="H17" s="7"/>
    </row>
    <row r="18" ht="16.15" customHeight="1">
      <c r="A18" s="30"/>
      <c r="B18" s="29"/>
      <c r="C18" s="31"/>
      <c r="D18" s="17"/>
      <c r="E18" s="27"/>
      <c r="F18" s="27"/>
      <c r="G18" s="27"/>
      <c r="H18" s="7"/>
    </row>
    <row r="19" ht="16.15" customHeight="1">
      <c r="A19" t="s" s="21">
        <v>18</v>
      </c>
      <c r="B19" s="29"/>
      <c r="C19" s="23">
        <f>SUM(C14:C18)</f>
        <v>57</v>
      </c>
      <c r="D19" s="32"/>
      <c r="E19" s="24">
        <f>0.75*C19</f>
        <v>42.75</v>
      </c>
      <c r="F19" s="24">
        <f>0.5*C19</f>
        <v>28.5</v>
      </c>
      <c r="G19" s="24">
        <f>0.25*C19</f>
        <v>14.25</v>
      </c>
      <c r="H19" s="7"/>
    </row>
    <row r="20" ht="16.15" customHeight="1">
      <c r="A20" s="30"/>
      <c r="B20" s="33"/>
      <c r="C20" s="34"/>
      <c r="D20" s="2"/>
      <c r="E20" s="35"/>
      <c r="F20" s="36"/>
      <c r="G20" s="36"/>
      <c r="H20" s="7"/>
    </row>
    <row r="21" ht="15.2" customHeight="1">
      <c r="A21" s="25"/>
      <c r="B21" s="25"/>
      <c r="C21" s="37"/>
      <c r="D21" s="2"/>
      <c r="E21" s="38"/>
      <c r="F21" s="37"/>
      <c r="G21" s="37"/>
      <c r="H21" s="7"/>
    </row>
    <row r="22" ht="15.2" customHeight="1">
      <c r="A22" t="s" s="39">
        <v>19</v>
      </c>
      <c r="B22" s="2"/>
      <c r="C22" t="s" s="40">
        <v>20</v>
      </c>
      <c r="D22" s="7"/>
      <c r="E22" s="7"/>
      <c r="F22" s="7"/>
      <c r="G22" s="7"/>
      <c r="H22" s="7"/>
    </row>
    <row r="23" ht="15.2" customHeight="1">
      <c r="A23" t="s" s="39">
        <v>21</v>
      </c>
      <c r="B23" s="41"/>
      <c r="C23" t="s" s="39">
        <v>22</v>
      </c>
      <c r="D23" s="42"/>
      <c r="E23" t="s" s="39">
        <v>23</v>
      </c>
      <c r="F23" t="s" s="39">
        <v>24</v>
      </c>
      <c r="G23" t="s" s="39">
        <v>25</v>
      </c>
      <c r="H23" s="7"/>
    </row>
    <row r="24" ht="15.2" customHeight="1">
      <c r="A24" t="s" s="39">
        <v>26</v>
      </c>
      <c r="B24" s="2"/>
      <c r="C24" s="3"/>
      <c r="D24" s="2"/>
      <c r="E24" s="4"/>
      <c r="F24" s="3"/>
      <c r="G24" s="3"/>
      <c r="H24" s="3"/>
    </row>
    <row r="25" ht="16" customHeight="1">
      <c r="A25" s="41"/>
      <c r="B25" s="2"/>
      <c r="C25" s="3"/>
      <c r="D25" s="2"/>
      <c r="E25" s="4"/>
      <c r="F25" s="3"/>
      <c r="G25" s="3"/>
      <c r="H25" s="3"/>
    </row>
    <row r="26" ht="20" customHeight="1">
      <c r="A26" t="s" s="43">
        <v>27</v>
      </c>
      <c r="B26" s="7"/>
      <c r="C26" s="7"/>
      <c r="D26" s="7"/>
      <c r="E26" s="7"/>
      <c r="F26" s="7"/>
      <c r="G26" s="7"/>
      <c r="H26" s="7"/>
    </row>
    <row r="27" ht="20" customHeight="1">
      <c r="A27" t="s" s="43">
        <v>28</v>
      </c>
      <c r="B27" s="7"/>
      <c r="C27" s="7"/>
      <c r="D27" s="7"/>
      <c r="E27" s="7"/>
      <c r="F27" s="7"/>
      <c r="G27" s="7"/>
      <c r="H27" s="7"/>
    </row>
    <row r="28" ht="20" customHeight="1">
      <c r="A28" t="s" s="43">
        <v>29</v>
      </c>
      <c r="B28" s="7"/>
      <c r="C28" s="7"/>
      <c r="D28" s="7"/>
      <c r="E28" s="7"/>
      <c r="F28" s="7"/>
      <c r="G28" s="7"/>
      <c r="H28" s="7"/>
    </row>
    <row r="29" ht="8.05" customHeight="1">
      <c r="A29" s="7"/>
      <c r="B29" s="2"/>
      <c r="C29" s="3"/>
      <c r="D29" s="2"/>
      <c r="E29" s="44"/>
      <c r="F29" s="45"/>
      <c r="G29" s="35"/>
      <c r="H29" s="3"/>
    </row>
    <row r="30" ht="16" customHeight="1">
      <c r="A30" s="46">
        <v>44927</v>
      </c>
      <c r="B30" s="2"/>
      <c r="C30" s="3"/>
      <c r="D30" s="2"/>
      <c r="E30" s="4"/>
      <c r="F30" s="2"/>
      <c r="G30" s="3"/>
      <c r="H30" s="7"/>
    </row>
  </sheetData>
  <mergeCells count="6">
    <mergeCell ref="E2:H2"/>
    <mergeCell ref="A26:H26"/>
    <mergeCell ref="A27:H27"/>
    <mergeCell ref="A28:H28"/>
    <mergeCell ref="H6:H22"/>
    <mergeCell ref="C22:G22"/>
  </mergeCells>
  <pageMargins left="1.75" right="0.75" top="1" bottom="1" header="0.5" footer="0.5"/>
  <pageSetup firstPageNumber="1" fitToHeight="1" fitToWidth="1" scale="91" useFirstPageNumber="0" orientation="landscape" pageOrder="downThenOver"/>
  <headerFooter>
    <oddHeader>&amp;C&amp;"Helvetica Neue,Bold"&amp;20&amp;K000000U&amp;"Arial,Bold"S Coast Guard Auxiliary District 130  
              ﻿2023 Dues Matrix</oddHead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0.8333" defaultRowHeight="13" customHeight="1" outlineLevelRow="0" outlineLevelCol="0"/>
  <cols>
    <col min="1" max="2" width="10.8516" style="47" customWidth="1"/>
    <col min="3" max="3" width="13.1719" style="47" customWidth="1"/>
    <col min="4" max="4" width="15.1719" style="47" customWidth="1"/>
    <col min="5" max="5" width="10.8516" style="47" customWidth="1"/>
    <col min="6" max="16384" width="10.8516" style="47" customWidth="1"/>
  </cols>
  <sheetData>
    <row r="1" ht="13.65" customHeight="1">
      <c r="A1" t="s" s="48">
        <v>30</v>
      </c>
      <c r="B1" t="s" s="49">
        <v>31</v>
      </c>
      <c r="C1" s="50">
        <v>24.5</v>
      </c>
      <c r="D1" s="51"/>
      <c r="E1" s="51"/>
    </row>
    <row r="2" ht="13.65" customHeight="1">
      <c r="A2" t="s" s="48">
        <v>32</v>
      </c>
      <c r="B2" t="s" s="49">
        <v>33</v>
      </c>
      <c r="C2" s="50">
        <v>24.5</v>
      </c>
      <c r="D2" s="51">
        <f>B2*24.5</f>
      </c>
      <c r="E2" s="51"/>
    </row>
    <row r="3" ht="13.65" customHeight="1">
      <c r="A3" t="s" s="48">
        <v>34</v>
      </c>
      <c r="B3" s="52">
        <v>5</v>
      </c>
      <c r="C3" s="50">
        <v>24.5</v>
      </c>
      <c r="D3" s="51"/>
      <c r="E3" s="51"/>
    </row>
    <row r="4" ht="13.65" customHeight="1">
      <c r="A4" t="s" s="48">
        <v>35</v>
      </c>
      <c r="B4" s="52">
        <v>1</v>
      </c>
      <c r="C4" s="50">
        <v>24.5</v>
      </c>
      <c r="D4" s="51"/>
      <c r="E4" s="51"/>
    </row>
    <row r="5" ht="13.65" customHeight="1">
      <c r="A5" t="s" s="48">
        <v>36</v>
      </c>
      <c r="B5" s="52">
        <v>13</v>
      </c>
      <c r="C5" s="50">
        <v>24.5</v>
      </c>
      <c r="D5" s="51"/>
      <c r="E5" s="51"/>
    </row>
    <row r="6" ht="13.65" customHeight="1">
      <c r="A6" t="s" s="48">
        <v>37</v>
      </c>
      <c r="B6" s="52">
        <v>3</v>
      </c>
      <c r="C6" s="50">
        <v>24.5</v>
      </c>
      <c r="D6" s="51"/>
      <c r="E6" s="51"/>
    </row>
    <row r="7" ht="13.65" customHeight="1">
      <c r="A7" t="s" s="48">
        <v>38</v>
      </c>
      <c r="B7" s="52">
        <v>6</v>
      </c>
      <c r="C7" s="50">
        <v>24.5</v>
      </c>
      <c r="D7" s="51"/>
      <c r="E7" s="51"/>
    </row>
    <row r="8" ht="13.65" customHeight="1">
      <c r="A8" t="s" s="48">
        <v>39</v>
      </c>
      <c r="B8" t="s" s="49">
        <v>40</v>
      </c>
      <c r="C8" s="50">
        <v>24.5</v>
      </c>
      <c r="D8" s="51"/>
      <c r="E8" s="51"/>
    </row>
    <row r="9" ht="13.65" customHeight="1">
      <c r="A9" t="s" s="48">
        <v>41</v>
      </c>
      <c r="B9" t="s" s="49">
        <v>42</v>
      </c>
      <c r="C9" s="50">
        <v>24.5</v>
      </c>
      <c r="D9" s="51"/>
      <c r="E9" s="51"/>
    </row>
    <row r="10" ht="13.65" customHeight="1">
      <c r="A10" s="51"/>
      <c r="B10" s="52">
        <f>SUM(B2:B9)</f>
        <v>28</v>
      </c>
      <c r="C10" s="53"/>
      <c r="D10" s="51"/>
      <c r="E10" s="51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