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Macintosh HD - Data/JIMMY'S DOCUMENTS/FLOTILLA 63/FSO-NS/"/>
    </mc:Choice>
  </mc:AlternateContent>
  <xr:revisionPtr revIDLastSave="0" documentId="8_{E031F2A1-57D2-3A45-9A0E-E4E657B54477}" xr6:coauthVersionLast="47" xr6:coauthVersionMax="47" xr10:uidLastSave="{00000000-0000-0000-0000-000000000000}"/>
  <bookViews>
    <workbookView showHorizontalScroll="0" showVerticalScroll="0" xWindow="0" yWindow="500" windowWidth="38400" windowHeight="19060" xr2:uid="{00000000-000D-0000-FFFF-FFFF00000000}"/>
  </bookViews>
  <sheets>
    <sheet name="PATONs" sheetId="1" r:id="rId1"/>
    <sheet name="ATON DISCREPANCIES" sheetId="2" r:id="rId2"/>
    <sheet name="VERIFICATIONS-DISCR OUTSIDE AOR" sheetId="3" r:id="rId3"/>
    <sheet name="BRIDGE REPORTS" sheetId="4" r:id="rId4"/>
  </sheets>
  <definedNames>
    <definedName name="_xlnm.Print_Area" localSheetId="1">'ATON DISCREPANCIES'!$A$1:$N$32</definedName>
    <definedName name="_xlnm.Print_Area" localSheetId="3">'BRIDGE REPORTS'!$A$1:$L$28</definedName>
    <definedName name="_xlnm.Print_Area" localSheetId="0">PATONs!$A$1:$P$159</definedName>
    <definedName name="_xlnm.Print_Area" localSheetId="2">'VERIFICATIONS-DISCR OUTSIDE AOR'!$A$1:$N$49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136" i="1"/>
  <c r="L41" i="1"/>
  <c r="L42" i="1"/>
  <c r="L43" i="1"/>
  <c r="L44" i="1"/>
  <c r="L45" i="1"/>
  <c r="L46" i="1"/>
  <c r="L47" i="1"/>
  <c r="L48" i="1"/>
  <c r="L61" i="1"/>
  <c r="L60" i="1"/>
  <c r="L59" i="1"/>
  <c r="L58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16" i="1"/>
  <c r="L115" i="1"/>
  <c r="L114" i="1"/>
  <c r="L113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1" i="1"/>
  <c r="L10" i="1"/>
  <c r="L9" i="1"/>
  <c r="L8" i="1"/>
  <c r="L7" i="1"/>
  <c r="L16" i="1"/>
  <c r="L15" i="1"/>
  <c r="L14" i="1"/>
  <c r="L13" i="1"/>
  <c r="L12" i="1"/>
  <c r="L21" i="1"/>
  <c r="L20" i="1"/>
  <c r="L19" i="1"/>
  <c r="L18" i="1"/>
  <c r="L17" i="1"/>
  <c r="L26" i="1"/>
  <c r="L25" i="1"/>
  <c r="L24" i="1"/>
  <c r="L23" i="1"/>
  <c r="L22" i="1"/>
  <c r="L31" i="1"/>
  <c r="L30" i="1"/>
  <c r="L29" i="1"/>
  <c r="L28" i="1"/>
  <c r="L27" i="1"/>
  <c r="L36" i="1"/>
  <c r="L35" i="1"/>
  <c r="L34" i="1"/>
  <c r="L33" i="1"/>
  <c r="L32" i="1"/>
  <c r="A1" i="4"/>
  <c r="A1" i="1"/>
  <c r="B168" i="1" l="1"/>
  <c r="B165" i="1"/>
  <c r="B162" i="1"/>
  <c r="H159" i="1" l="1"/>
  <c r="B159" i="1"/>
  <c r="B28" i="4"/>
  <c r="A1" i="3"/>
  <c r="B49" i="3"/>
  <c r="A1" i="2"/>
  <c r="B32" i="2"/>
  <c r="K160" i="1" l="1"/>
</calcChain>
</file>

<file path=xl/sharedStrings.xml><?xml version="1.0" encoding="utf-8"?>
<sst xmlns="http://schemas.openxmlformats.org/spreadsheetml/2006/main" count="1077" uniqueCount="510">
  <si>
    <t>37-08-52.400N</t>
  </si>
  <si>
    <t>37-08-52.900N</t>
  </si>
  <si>
    <t>076-25-43.600W</t>
  </si>
  <si>
    <t>AID NUMBER</t>
  </si>
  <si>
    <t>LLNR</t>
  </si>
  <si>
    <t>AID NAME</t>
  </si>
  <si>
    <t>CLASS</t>
  </si>
  <si>
    <t>LATITUDE</t>
  </si>
  <si>
    <t>LONGITUDE</t>
  </si>
  <si>
    <t>CHART NUMBER</t>
  </si>
  <si>
    <t>LAST CHECKED</t>
  </si>
  <si>
    <t>CHECKED BY</t>
  </si>
  <si>
    <t>ANT</t>
  </si>
  <si>
    <t>DAYBD</t>
  </si>
  <si>
    <t>LIGHT</t>
  </si>
  <si>
    <t>COMMENTS</t>
  </si>
  <si>
    <t>12238</t>
  </si>
  <si>
    <t>MH</t>
  </si>
  <si>
    <t>FL Y 2.5 SEC</t>
  </si>
  <si>
    <t>13635.00</t>
  </si>
  <si>
    <t>WORMLEY CRK MARINA BUOY 2</t>
  </si>
  <si>
    <t>37-12-51.518N</t>
  </si>
  <si>
    <t>076-28-07.817W</t>
  </si>
  <si>
    <t>13640.00</t>
  </si>
  <si>
    <t>WORMLEY CRK MARINA BUOY 4</t>
  </si>
  <si>
    <t>076-28-05.817W</t>
  </si>
  <si>
    <t>13645.00</t>
  </si>
  <si>
    <t>WORMLEY CRK MARINA BUOY 6</t>
  </si>
  <si>
    <t>37-12-50.518N</t>
  </si>
  <si>
    <t>13650.00</t>
  </si>
  <si>
    <t>WORMLEY CRK MARINA BUOY 8</t>
  </si>
  <si>
    <t>37-12-48.518N</t>
  </si>
  <si>
    <t>13585.00</t>
  </si>
  <si>
    <t>VA POWER INTAKE JETTY LT A</t>
  </si>
  <si>
    <t>I</t>
  </si>
  <si>
    <t>13590.00</t>
  </si>
  <si>
    <t>VA POWER INTAKE JETTY LT B</t>
  </si>
  <si>
    <t>13575.00</t>
  </si>
  <si>
    <t>VA POWER U/WATER OBSTR LT A</t>
  </si>
  <si>
    <t>37-13-36.517N</t>
  </si>
  <si>
    <t>076-27-16.815W</t>
  </si>
  <si>
    <t>13570.00</t>
  </si>
  <si>
    <t>BULL CREEK PIER (OLD AMOCO DOCK) LT A</t>
  </si>
  <si>
    <t>13572.00</t>
  </si>
  <si>
    <t>BULL CREEK PIER (OLD AMOCO DOCK) LT B</t>
  </si>
  <si>
    <t>100116526482</t>
  </si>
  <si>
    <t>II</t>
  </si>
  <si>
    <t>37-12-16.500N</t>
  </si>
  <si>
    <t>TR</t>
  </si>
  <si>
    <t>100116526485</t>
  </si>
  <si>
    <t>37-12-17.400N</t>
  </si>
  <si>
    <t>076-26-09.000W</t>
  </si>
  <si>
    <t>SG</t>
  </si>
  <si>
    <t>100116526476</t>
  </si>
  <si>
    <t>37-12-14.400N</t>
  </si>
  <si>
    <t>WATERVIEW SEAFOOD WARNING DBN A</t>
  </si>
  <si>
    <t>WATERVIEW SEAFOOD WARNING DBN B</t>
  </si>
  <si>
    <t>WATERVIEW SEAFOOD WARNING DBN C</t>
  </si>
  <si>
    <t>WATERVIEW SEAFOOD WARNING DBN D</t>
  </si>
  <si>
    <t>13247</t>
  </si>
  <si>
    <t>POQUOSON RIVER DAYBEACON 18</t>
  </si>
  <si>
    <t>37-08-56.000N</t>
  </si>
  <si>
    <t>076-25-28.100W</t>
  </si>
  <si>
    <t>13247.1</t>
  </si>
  <si>
    <t>POQUOSON RIVER DAYBEACON 19</t>
  </si>
  <si>
    <t>37-08-27.800N</t>
  </si>
  <si>
    <t>076-25-39.900W</t>
  </si>
  <si>
    <t>13257</t>
  </si>
  <si>
    <t>POQUOSON RIVER DAYBEACON 20</t>
  </si>
  <si>
    <t>37-08-14.100N</t>
  </si>
  <si>
    <t>076-25-43.800W</t>
  </si>
  <si>
    <t>13257.1</t>
  </si>
  <si>
    <t>POQUOSON RIVER DAYBEACON 22</t>
  </si>
  <si>
    <t>37-08-07.200N</t>
  </si>
  <si>
    <t>076-25-51.700W</t>
  </si>
  <si>
    <t>12222</t>
  </si>
  <si>
    <t>DANDY HAVEN MARINA ENT DBN 1</t>
  </si>
  <si>
    <t>13005.00</t>
  </si>
  <si>
    <t>DANDY HAVEN MARINA ENT DBN 10</t>
  </si>
  <si>
    <t>13010.00</t>
  </si>
  <si>
    <t>DANDY HAVEN MARINA ENT DBN 11</t>
  </si>
  <si>
    <t>13015.00</t>
  </si>
  <si>
    <t>DANDY HAVEN MARINA ENT DBN 12</t>
  </si>
  <si>
    <t>13015.50</t>
  </si>
  <si>
    <t>DANDY HAVEN MARINA ENT DBN 13</t>
  </si>
  <si>
    <t>12965.00</t>
  </si>
  <si>
    <t>DANDY HAVEN MARINA ENT DBN 2</t>
  </si>
  <si>
    <t>37-05-59.700N</t>
  </si>
  <si>
    <t>12970.00</t>
  </si>
  <si>
    <t>DANDY HAVEN MARINA ENT DBN 3</t>
  </si>
  <si>
    <t>12975.00</t>
  </si>
  <si>
    <t>DANDY HAVEN MARINA ENT DBN 4</t>
  </si>
  <si>
    <t>12980.00</t>
  </si>
  <si>
    <t>DANDY HAVEN MARINA ENT DBN 5</t>
  </si>
  <si>
    <t>37-05-56.700N</t>
  </si>
  <si>
    <t>12985.00</t>
  </si>
  <si>
    <t>DANDY HAVEN MARINA ENT DBN 6</t>
  </si>
  <si>
    <t>12990.00</t>
  </si>
  <si>
    <t>DANDY HAVEN MARINA ENT DBN 7</t>
  </si>
  <si>
    <t>12995.00</t>
  </si>
  <si>
    <t>DANDY HAVEN MARINA ENT DBN 8</t>
  </si>
  <si>
    <t>13000.00</t>
  </si>
  <si>
    <t>DANDY HAVEN MARINA ENT DBN 9</t>
  </si>
  <si>
    <t>III</t>
  </si>
  <si>
    <t>GOSNOLD HOPE CH DBN 11</t>
  </si>
  <si>
    <t>37-04-43.200N</t>
  </si>
  <si>
    <t>076-19-44.340W</t>
  </si>
  <si>
    <t>GOSNOLD HOPE CH DBN 12</t>
  </si>
  <si>
    <t>37-04-43.260N</t>
  </si>
  <si>
    <t>076-19-44.700W</t>
  </si>
  <si>
    <t>GOSNOLD HOPE CH DBN 13</t>
  </si>
  <si>
    <t>37-04-39.420N</t>
  </si>
  <si>
    <t>076-19-42.720W</t>
  </si>
  <si>
    <t>GOSNOLD HOPE CH DBN 14</t>
  </si>
  <si>
    <t>37-04-39.360N</t>
  </si>
  <si>
    <t>076-19-46.440W</t>
  </si>
  <si>
    <t>GOSNOLD HOPE CH DBN 15</t>
  </si>
  <si>
    <t>37-04-36.240N</t>
  </si>
  <si>
    <t>076-19-46.840W</t>
  </si>
  <si>
    <t>GOSNOLD HOPE CH DBN 16</t>
  </si>
  <si>
    <t>37-04-36.300N</t>
  </si>
  <si>
    <t>076-19-46.320W</t>
  </si>
  <si>
    <t>GOSNOLD HOPE CH DBN 2</t>
  </si>
  <si>
    <t>076-20-02.340W</t>
  </si>
  <si>
    <t>GOSNOLD HOPE CH DBN 3</t>
  </si>
  <si>
    <t>37-04-58.560N</t>
  </si>
  <si>
    <t>076-19-55.140W</t>
  </si>
  <si>
    <t>34-04-55.080N</t>
  </si>
  <si>
    <t>076-19-52.620W</t>
  </si>
  <si>
    <t>GOSNOLD HOPE CH DBN 6</t>
  </si>
  <si>
    <t>37-04-50.640N</t>
  </si>
  <si>
    <t>076-19-47.400W</t>
  </si>
  <si>
    <t>GOSNOLD HOPE CH DBN 8</t>
  </si>
  <si>
    <t>37-04-49.140N</t>
  </si>
  <si>
    <t>076-19-46.200W</t>
  </si>
  <si>
    <t>GOSNOLD HOPE CH DBN 9</t>
  </si>
  <si>
    <t>37-04-46.560N</t>
  </si>
  <si>
    <t>HARRIS RIVER APPROACH DBN 10</t>
  </si>
  <si>
    <t>13045.00</t>
  </si>
  <si>
    <t>HARRIS RIVER APPROACH DBN 2</t>
  </si>
  <si>
    <t>37-06-06.519N</t>
  </si>
  <si>
    <t>076-19-03.000W</t>
  </si>
  <si>
    <t>13050.00</t>
  </si>
  <si>
    <t>HARRIS RIVER APPROACH DBN 3</t>
  </si>
  <si>
    <t>37-06-05.000N</t>
  </si>
  <si>
    <t>076-18-57.000W</t>
  </si>
  <si>
    <t>13055.00</t>
  </si>
  <si>
    <t>HARRIS RIVER APPROACH DBN 4</t>
  </si>
  <si>
    <t>37-05-55.000N</t>
  </si>
  <si>
    <t>076-18-56.000W</t>
  </si>
  <si>
    <t>13060.00</t>
  </si>
  <si>
    <t>HARRIS RIVER APPROACH DBN 5</t>
  </si>
  <si>
    <t>37-05-50.000N</t>
  </si>
  <si>
    <t>076-18-46.000W</t>
  </si>
  <si>
    <t>13065.00</t>
  </si>
  <si>
    <t>HARRIS RIVER APPROACH DBN 6</t>
  </si>
  <si>
    <t>37-05-42.000N</t>
  </si>
  <si>
    <t>076-18-42.000W</t>
  </si>
  <si>
    <t>13070.00</t>
  </si>
  <si>
    <t>HARRIS RIVER APPROACH DBN 8</t>
  </si>
  <si>
    <t>37-05-36.000N</t>
  </si>
  <si>
    <t>076-18-41.000W</t>
  </si>
  <si>
    <t>TOTAL AIDS</t>
  </si>
  <si>
    <t>Page 1</t>
  </si>
  <si>
    <t>NEW  ITEMS</t>
  </si>
  <si>
    <t>BRIDGE NUMBER</t>
  </si>
  <si>
    <t>BRIDGE NAME</t>
  </si>
  <si>
    <t>TYPE</t>
  </si>
  <si>
    <t>WATERWAY</t>
  </si>
  <si>
    <t>LOCATION</t>
  </si>
  <si>
    <t>12964.00</t>
  </si>
  <si>
    <t>COMPLETED</t>
  </si>
  <si>
    <t>VA POWER DEBRIS EXCLUSION BOOM LIGHT C</t>
  </si>
  <si>
    <t>37-13-15.000N</t>
  </si>
  <si>
    <t>076-27-40.000W</t>
  </si>
  <si>
    <t>ll</t>
  </si>
  <si>
    <t>lll</t>
  </si>
  <si>
    <t>CLASS lll - CHECKED EVERY 5 YEARS</t>
  </si>
  <si>
    <t>CLASS l -   CHECKED EVERY YEAR</t>
  </si>
  <si>
    <t>CLASS ll -  CHECKED EVERY 3 YEARS</t>
  </si>
  <si>
    <t>RED = NEEDS TO BE DONE THIS YEAR</t>
  </si>
  <si>
    <t xml:space="preserve">LIGHT BLUE = CHECKED </t>
  </si>
  <si>
    <t>LAST OFFICIAL CHECKED</t>
  </si>
  <si>
    <t>NEXT OFFICIAL CHECK NEEDED</t>
  </si>
  <si>
    <t>DATE</t>
  </si>
  <si>
    <t>076-25-38.500W</t>
  </si>
  <si>
    <t>37-08-52.600N</t>
  </si>
  <si>
    <t>076-25-42.700W</t>
  </si>
  <si>
    <t>37-08-52.700N</t>
  </si>
  <si>
    <t>076-25-43.300W</t>
  </si>
  <si>
    <t>LATTITUDE</t>
  </si>
  <si>
    <t>12949</t>
  </si>
  <si>
    <t>37-06-30.600N</t>
  </si>
  <si>
    <t>076-17-45.660W</t>
  </si>
  <si>
    <t>BACK RIVER SOUTH CHANNEL DBN 2</t>
  </si>
  <si>
    <t>37-06-26.680N</t>
  </si>
  <si>
    <t>BACK RIVER SOUTH CHANNEL DBN 3</t>
  </si>
  <si>
    <t>37-06-27.600N</t>
  </si>
  <si>
    <t>076-17-38.100W</t>
  </si>
  <si>
    <t>BACK RIVER SOUTH CHANNEL DBN 4</t>
  </si>
  <si>
    <t>37-06-23.190N</t>
  </si>
  <si>
    <t>076-17-37.690W</t>
  </si>
  <si>
    <t>BACK RIVER SOUTH CHANNEL DBN 5</t>
  </si>
  <si>
    <t>37-06-23.270N</t>
  </si>
  <si>
    <t>076-17-36.150W</t>
  </si>
  <si>
    <t>BACK RIVER SOUTH CHANNEL DBN 6</t>
  </si>
  <si>
    <t>37-06-16.290N</t>
  </si>
  <si>
    <t>076-17-39.690W</t>
  </si>
  <si>
    <t>BACK RIVER SOUTH CHANNEL JCT DBN B</t>
  </si>
  <si>
    <t>37-06-15.520N</t>
  </si>
  <si>
    <t>076-17-38.440W</t>
  </si>
  <si>
    <t>JG</t>
  </si>
  <si>
    <t>BACK RIVER SOUTH CHANNEL DBN 8</t>
  </si>
  <si>
    <t>37-06-12.920N</t>
  </si>
  <si>
    <t>076-17-41.440W</t>
  </si>
  <si>
    <t>BACK RIVER SOUTH CHANNEL DBN 9</t>
  </si>
  <si>
    <t>37-06-07.820N</t>
  </si>
  <si>
    <t>076-17-46.380W</t>
  </si>
  <si>
    <t>BACK RIVER SOUTH CHANNEL JCT DBN WC</t>
  </si>
  <si>
    <t>37-06-04.900N</t>
  </si>
  <si>
    <t>076-17-52.310W</t>
  </si>
  <si>
    <t>BACK RIVER SOUTH CHANNEL DBN 10</t>
  </si>
  <si>
    <t>37-06-02.940N</t>
  </si>
  <si>
    <t>076-18-00.940W</t>
  </si>
  <si>
    <t>LAST OFFICIAL CHECK</t>
  </si>
  <si>
    <t>YORK COUNTY MOORING BUOY A</t>
  </si>
  <si>
    <t>YORK COUNTY MOORING BUOY B</t>
  </si>
  <si>
    <t>YORK COUNTY MOORING BUOY D</t>
  </si>
  <si>
    <t>37-14-07.106N</t>
  </si>
  <si>
    <t>076-30-15.860W</t>
  </si>
  <si>
    <t>37-14-06.796N</t>
  </si>
  <si>
    <t>076-30-15.546W</t>
  </si>
  <si>
    <t>37-14-06.496N</t>
  </si>
  <si>
    <t>076-30-15.863W</t>
  </si>
  <si>
    <t>YORK COUNTY MOORING BUOY C</t>
  </si>
  <si>
    <t>100118067803</t>
  </si>
  <si>
    <t>100118067815</t>
  </si>
  <si>
    <t>100118067821</t>
  </si>
  <si>
    <t>100118067825</t>
  </si>
  <si>
    <t>BACK RIVER SOUTH CHANNEL DBN 1</t>
  </si>
  <si>
    <t>13015.60</t>
  </si>
  <si>
    <t>DANDY HAVEN MARINA ENT DBN 14</t>
  </si>
  <si>
    <t>37-05-45.600N</t>
  </si>
  <si>
    <t>076-17-58.100W</t>
  </si>
  <si>
    <t>DANDY HAVEN MARINA NO WAKE DBN</t>
  </si>
  <si>
    <t>37-05-43.200N</t>
  </si>
  <si>
    <t>GOSNOLD HOPE CH DBN 5</t>
  </si>
  <si>
    <t>37-05-47.000N</t>
  </si>
  <si>
    <t xml:space="preserve">HUNTERS CREEK DBN 1  </t>
  </si>
  <si>
    <t xml:space="preserve">HUNTERS CREEK DBN 2  </t>
  </si>
  <si>
    <t xml:space="preserve">HUNTERS CREEK DBN 3  </t>
  </si>
  <si>
    <t xml:space="preserve">HUNTERS CREEK DBN 4  </t>
  </si>
  <si>
    <t>37-14-06.801N</t>
  </si>
  <si>
    <t>076-30-16.191W</t>
  </si>
  <si>
    <t>WALLACE CREEK DBN 5</t>
  </si>
  <si>
    <t>37-06-04.870N</t>
  </si>
  <si>
    <t>076-17-49.720W</t>
  </si>
  <si>
    <t>WALLACE CREEK DBN 7</t>
  </si>
  <si>
    <t>37-06-03.170N</t>
  </si>
  <si>
    <t>076-17-46.930W</t>
  </si>
  <si>
    <t>WALLACE CREEK DBN 9</t>
  </si>
  <si>
    <t>37-06-01.390N</t>
  </si>
  <si>
    <t>076-17-43.950W</t>
  </si>
  <si>
    <t>WALLACE CREEK DBN 10</t>
  </si>
  <si>
    <t>37-06-00.430N</t>
  </si>
  <si>
    <t>076-17-44.840W</t>
  </si>
  <si>
    <t>WALLACE CREEK DBN 11</t>
  </si>
  <si>
    <t>37-06-00.940N</t>
  </si>
  <si>
    <t>076-17-41.770W</t>
  </si>
  <si>
    <t>WALLACE CREEK DBN 12</t>
  </si>
  <si>
    <t>37-05-59.420N</t>
  </si>
  <si>
    <t>076-17-43.120W</t>
  </si>
  <si>
    <t>WALLACE CREEK DBN 13</t>
  </si>
  <si>
    <t>37-05-55.800N</t>
  </si>
  <si>
    <t>076-17-40.690W</t>
  </si>
  <si>
    <t>WALLACE CREEK DBN 14</t>
  </si>
  <si>
    <t>37-05-55.560N</t>
  </si>
  <si>
    <t>076-17-42.270W</t>
  </si>
  <si>
    <t>WALLACE CREEK DBN 15</t>
  </si>
  <si>
    <t>37-05-51.850N</t>
  </si>
  <si>
    <t>076-17-40.200W</t>
  </si>
  <si>
    <t>WALLACE CREEK DBN 16</t>
  </si>
  <si>
    <t>37-05-51.860N</t>
  </si>
  <si>
    <t>076-17-40.990W</t>
  </si>
  <si>
    <t>WALLACE CREEK DBN 18</t>
  </si>
  <si>
    <t>37-05-49.220N</t>
  </si>
  <si>
    <t>076-17-41.800W</t>
  </si>
  <si>
    <t>WALLACE CREEK DBN 20</t>
  </si>
  <si>
    <t>076-17-42.510W</t>
  </si>
  <si>
    <t>37-05-21.000N</t>
  </si>
  <si>
    <t>076-18-23.400W</t>
  </si>
  <si>
    <t>WALLACE CREEK DAYBEACON A</t>
  </si>
  <si>
    <t>37-05-52.630N</t>
  </si>
  <si>
    <t>076-17-40.390W</t>
  </si>
  <si>
    <t xml:space="preserve">12238 </t>
  </si>
  <si>
    <t>37-13-36.100N</t>
  </si>
  <si>
    <t>076-24-29-500W</t>
  </si>
  <si>
    <t>37-13-35.400N</t>
  </si>
  <si>
    <t>076-24-32.500W</t>
  </si>
  <si>
    <t>37-13-35.900N</t>
  </si>
  <si>
    <t>076-24-33.900W</t>
  </si>
  <si>
    <t>37-13-36.500N</t>
  </si>
  <si>
    <t>37-13-12.910N</t>
  </si>
  <si>
    <t>076-27-45.290W</t>
  </si>
  <si>
    <t>37-13-12.380N</t>
  </si>
  <si>
    <t>076-27-47.910W</t>
  </si>
  <si>
    <t>37-13-39.877N</t>
  </si>
  <si>
    <t>076-26-08.420W</t>
  </si>
  <si>
    <t>37-13-33.809N</t>
  </si>
  <si>
    <t>076-26-35.906W</t>
  </si>
  <si>
    <t>076-25-55.000W</t>
  </si>
  <si>
    <t>076-25-42.000W</t>
  </si>
  <si>
    <t>100117872354</t>
  </si>
  <si>
    <t>076-17-39.250W</t>
  </si>
  <si>
    <t>076-18-04.000W</t>
  </si>
  <si>
    <t>076-18-04.500W</t>
  </si>
  <si>
    <t>37-05-57.500N</t>
  </si>
  <si>
    <t>076-18-03.600W</t>
  </si>
  <si>
    <t>37-05-57.400N</t>
  </si>
  <si>
    <t>076-18-04.100W</t>
  </si>
  <si>
    <t>076-18-03.000W</t>
  </si>
  <si>
    <t>37-05-54.900N</t>
  </si>
  <si>
    <t>37-05-51.200N</t>
  </si>
  <si>
    <t>076-18-02.400W</t>
  </si>
  <si>
    <t>37-05-51.100N</t>
  </si>
  <si>
    <t>076-18-02.800W</t>
  </si>
  <si>
    <t>37-05-49.900N</t>
  </si>
  <si>
    <t>076-18-01.200W</t>
  </si>
  <si>
    <t>37-05-49.600N</t>
  </si>
  <si>
    <t>076-18-01.600W</t>
  </si>
  <si>
    <t>37-05-48.400N</t>
  </si>
  <si>
    <t>076-17-59.800W</t>
  </si>
  <si>
    <t>37-05-48.100N</t>
  </si>
  <si>
    <t>076-18-00.300W</t>
  </si>
  <si>
    <t>37-05-45.700N</t>
  </si>
  <si>
    <t>076-17-57.400W</t>
  </si>
  <si>
    <t>076-17-56.600W</t>
  </si>
  <si>
    <t>DANDY HAVEN MARINA JETTY DBN</t>
  </si>
  <si>
    <t>37-05-03.600N</t>
  </si>
  <si>
    <t>076-19-45.660W</t>
  </si>
  <si>
    <t>BACK CREEK DBN (SEAFORD YACHT CLUB) 16</t>
  </si>
  <si>
    <t>BACK CREEK DBN (SEAFORD YACHT CLUB) 18</t>
  </si>
  <si>
    <t>BACK CREEK DBN (SEAFORD YACHT CLUB) 19</t>
  </si>
  <si>
    <t>YORK COUNTY MOORING BUOY E</t>
  </si>
  <si>
    <t>YORK COUNTY MOORING BUOY F</t>
  </si>
  <si>
    <t>YORK COUNTY MOORING BUOY G</t>
  </si>
  <si>
    <t>YORK COUNTY MOORING BUOY H</t>
  </si>
  <si>
    <t>37-13-58.200N</t>
  </si>
  <si>
    <t>37-13-56.280N</t>
  </si>
  <si>
    <t>076-29-46.080W</t>
  </si>
  <si>
    <t>37-13-54.050N</t>
  </si>
  <si>
    <t>076-29-42.110W</t>
  </si>
  <si>
    <t>37-13-50.760N</t>
  </si>
  <si>
    <t>076-29-44.880W</t>
  </si>
  <si>
    <t>076-29-49.680W</t>
  </si>
  <si>
    <t>076-24-31.500W</t>
  </si>
  <si>
    <t>13591.00</t>
  </si>
  <si>
    <t>JONES MOORING BUOY/SARAH CREEK</t>
  </si>
  <si>
    <t>37-15-48.000N</t>
  </si>
  <si>
    <t>076-27-52.000W</t>
  </si>
  <si>
    <t>ROWES CREEK RANGE MARKER</t>
  </si>
  <si>
    <t>37-17-53.000N</t>
  </si>
  <si>
    <t>076-26-28.000W</t>
  </si>
  <si>
    <t>ROWES CREEK DBN 2</t>
  </si>
  <si>
    <t>37-18-06.100N</t>
  </si>
  <si>
    <t>076-26-41.900W</t>
  </si>
  <si>
    <t>ROWES CREEK DBN 3</t>
  </si>
  <si>
    <t>37-18-00.000N</t>
  </si>
  <si>
    <t>076-26-37.000W</t>
  </si>
  <si>
    <t>NEW POINT COMFORT LIGHT</t>
  </si>
  <si>
    <t>14077</t>
  </si>
  <si>
    <t>37-18-03.660N</t>
  </si>
  <si>
    <t>076-16-39.887W</t>
  </si>
  <si>
    <t>14125</t>
  </si>
  <si>
    <t>DAVIS CREEK CHANNEL LIGHT 1</t>
  </si>
  <si>
    <t>37-19-12.650N</t>
  </si>
  <si>
    <t>076-17-59.105W</t>
  </si>
  <si>
    <t>14130</t>
  </si>
  <si>
    <t>DAVIS CREEK CHANNEL LIGHT 2</t>
  </si>
  <si>
    <t>37-19-26.885N</t>
  </si>
  <si>
    <t>076-17-58.770W</t>
  </si>
  <si>
    <t>14135</t>
  </si>
  <si>
    <t>DAVIS CREEK CHANNEL LIGHT 4</t>
  </si>
  <si>
    <t>37-19-29.811N</t>
  </si>
  <si>
    <t>076-17-58.121W</t>
  </si>
  <si>
    <t>14140</t>
  </si>
  <si>
    <t>DAVIS CREEK CHANNEL LIGHT 6</t>
  </si>
  <si>
    <t>37-19-35.044N</t>
  </si>
  <si>
    <t>076-17-55.142W</t>
  </si>
  <si>
    <t>14145</t>
  </si>
  <si>
    <t>DAVIS CREEK CHANNEL LIGHT 8</t>
  </si>
  <si>
    <t>37-19-42.617N</t>
  </si>
  <si>
    <t>076-17-53.251W</t>
  </si>
  <si>
    <t>14150</t>
  </si>
  <si>
    <t>DAVIS CREEK CHANNEL LIGHT 10</t>
  </si>
  <si>
    <t>37-19-51.711N</t>
  </si>
  <si>
    <t>076-17-58.447W</t>
  </si>
  <si>
    <t>EAST RIVER MOORING BUOY H</t>
  </si>
  <si>
    <t>37-24-57.780N</t>
  </si>
  <si>
    <t>076-20-43.080W</t>
  </si>
  <si>
    <t>14405</t>
  </si>
  <si>
    <t>GREEN MANSION COVE BAYBEACON 2</t>
  </si>
  <si>
    <t>37-25-30.496N</t>
  </si>
  <si>
    <t>076-24-08.805W</t>
  </si>
  <si>
    <t>14410</t>
  </si>
  <si>
    <t>37-25-36.496N</t>
  </si>
  <si>
    <t>076-25-05.805W</t>
  </si>
  <si>
    <t xml:space="preserve">Fl R 4s </t>
  </si>
  <si>
    <t>12243</t>
  </si>
  <si>
    <t>13960</t>
  </si>
  <si>
    <t>13965</t>
  </si>
  <si>
    <t>13970</t>
  </si>
  <si>
    <t>13975</t>
  </si>
  <si>
    <t>CROAKER LANDING DBN 1</t>
  </si>
  <si>
    <t>CROAKER LANDING DBN 2</t>
  </si>
  <si>
    <t>CROAKER LANDING DBN 3</t>
  </si>
  <si>
    <t>CROAKER LANDING DBN 4</t>
  </si>
  <si>
    <t>SQ</t>
  </si>
  <si>
    <t>37-25-42.702N</t>
  </si>
  <si>
    <t>37-25-43.122N</t>
  </si>
  <si>
    <t>37-25-40.472N</t>
  </si>
  <si>
    <t>37-25-40.892N</t>
  </si>
  <si>
    <t>076-43-24.930W</t>
  </si>
  <si>
    <t>076-43-25.580W</t>
  </si>
  <si>
    <t>076-43-27.190W</t>
  </si>
  <si>
    <t>076-53-27.840W</t>
  </si>
  <si>
    <t>GREEN MANSION COVE BAYBEACON 3</t>
  </si>
  <si>
    <t>GOSNOLD HOPE CH DBN 10</t>
  </si>
  <si>
    <t>37-04-46.440N</t>
  </si>
  <si>
    <t>076-19-46.560W</t>
  </si>
  <si>
    <t>37-05-43.900N</t>
  </si>
  <si>
    <t>076-17-56.000W</t>
  </si>
  <si>
    <t>PICTURES 2022</t>
  </si>
  <si>
    <t>X</t>
  </si>
  <si>
    <t xml:space="preserve">Fl W 5s </t>
  </si>
  <si>
    <r>
      <t xml:space="preserve">PICTURES </t>
    </r>
    <r>
      <rPr>
        <b/>
        <sz val="8"/>
        <color rgb="FF00B0F0"/>
        <rFont val="Arial"/>
        <family val="2"/>
      </rPr>
      <t xml:space="preserve">2022, </t>
    </r>
    <r>
      <rPr>
        <b/>
        <sz val="8"/>
        <color rgb="FFFF0000"/>
        <rFont val="Arial"/>
        <family val="2"/>
      </rPr>
      <t>2023</t>
    </r>
  </si>
  <si>
    <t>100119304776 </t>
  </si>
  <si>
    <t>100119304789 </t>
  </si>
  <si>
    <t>13742 </t>
  </si>
  <si>
    <t>13742.1 </t>
  </si>
  <si>
    <t>37-15-05.000N </t>
  </si>
  <si>
    <t>37-15-42.000N </t>
  </si>
  <si>
    <t>076-31-27.000W </t>
  </si>
  <si>
    <t>076-32-06.000W </t>
  </si>
  <si>
    <t>YORKTOWN NWS LIGHTED RESTRICTION BUOY A</t>
  </si>
  <si>
    <t>YORKTOWN NWS LIGHTED RESTRICTION BUOY B</t>
  </si>
  <si>
    <t>12241</t>
  </si>
  <si>
    <t xml:space="preserve">FL W 3 SEC </t>
  </si>
  <si>
    <t xml:space="preserve">FL Y 2.5 SEC </t>
  </si>
  <si>
    <t xml:space="preserve">FL Y 4 SEC </t>
  </si>
  <si>
    <t xml:space="preserve">FL W 2.5 SEC </t>
  </si>
  <si>
    <r>
      <t xml:space="preserve">2024 FLOTILLA </t>
    </r>
    <r>
      <rPr>
        <b/>
        <sz val="26"/>
        <color rgb="FFFF0000"/>
        <rFont val="Arial"/>
        <family val="2"/>
      </rPr>
      <t>63</t>
    </r>
    <r>
      <rPr>
        <b/>
        <sz val="20"/>
        <color indexed="8"/>
        <rFont val="Arial"/>
        <family val="2"/>
      </rPr>
      <t xml:space="preserve"> PRIVATE AID LIST</t>
    </r>
  </si>
  <si>
    <t>MATHESON OYSTER DANGER DAYBEACON A</t>
  </si>
  <si>
    <t>37-18-09.070N</t>
  </si>
  <si>
    <t>076-23-55.700W</t>
  </si>
  <si>
    <t>MATHESON OYSTER DANGER DAYBEACON C</t>
  </si>
  <si>
    <t>MATHESON OYSTER DANGER DAYBEACON D</t>
  </si>
  <si>
    <t>MATHESON OYSTER DANGER DAYBEACON E</t>
  </si>
  <si>
    <t>MATHESON OYSTER DANGER DAYBEACON F</t>
  </si>
  <si>
    <t>MATHESON OYSTER DANGER DAYBEACON G</t>
  </si>
  <si>
    <t>MATHESON OYSTER DANGER DAYBEACON B</t>
  </si>
  <si>
    <t>37-18-07.420N</t>
  </si>
  <si>
    <t>076-23-52.640W</t>
  </si>
  <si>
    <t>37-18-0.540N</t>
  </si>
  <si>
    <t>37-17-57.940N</t>
  </si>
  <si>
    <t>37-18-00.820N</t>
  </si>
  <si>
    <t>37-17-57.145N</t>
  </si>
  <si>
    <t>37-17-55.370N</t>
  </si>
  <si>
    <t>076-23-51.780W</t>
  </si>
  <si>
    <t>076-23-35.930W</t>
  </si>
  <si>
    <t>076-23-28.750W</t>
  </si>
  <si>
    <t>076-23-25.791W</t>
  </si>
  <si>
    <t>076-23-21.710W</t>
  </si>
  <si>
    <t>MORRIS BAY WARNING BUOY A</t>
  </si>
  <si>
    <t>MORRIS BAY WARNING BUOY B</t>
  </si>
  <si>
    <t>MORRIS BAY WARNING BUOY C</t>
  </si>
  <si>
    <t>MORRIS BAY WARNING BUOY D</t>
  </si>
  <si>
    <t>MORRIS BAY WARNING BUOY E</t>
  </si>
  <si>
    <t>37-26-53.008N</t>
  </si>
  <si>
    <t>37-26-59.089N</t>
  </si>
  <si>
    <t>37-26-52.893N</t>
  </si>
  <si>
    <t>37-26-57.005N</t>
  </si>
  <si>
    <t>37-27-05.500N</t>
  </si>
  <si>
    <t>076-41-59.011W</t>
  </si>
  <si>
    <t>076-41-52.626W</t>
  </si>
  <si>
    <t>076-41-47.601W</t>
  </si>
  <si>
    <t>076-41-39.951W</t>
  </si>
  <si>
    <t>076-41-52.742W</t>
  </si>
  <si>
    <t>Y0RK RIVER-DOMINION DANGER BUOY A</t>
  </si>
  <si>
    <t>37-13-17.000N</t>
  </si>
  <si>
    <t>076-27-51.990W</t>
  </si>
  <si>
    <t>Y0RK RIVER-DOMINION DANGER BUOY B</t>
  </si>
  <si>
    <t>37-13-08.000N</t>
  </si>
  <si>
    <t>076-27-52.990W</t>
  </si>
  <si>
    <t>Y0RK RIVER-DOMINION DANGER BUOY C</t>
  </si>
  <si>
    <t>37-15-02.000N</t>
  </si>
  <si>
    <t>076-26-41.990W</t>
  </si>
  <si>
    <t>Y0RK RIVER-DOMINION DANGER BUOY D</t>
  </si>
  <si>
    <t>37-15-08.990N</t>
  </si>
  <si>
    <t>076-26-36.990W</t>
  </si>
  <si>
    <t>13083</t>
  </si>
  <si>
    <t>UNIV OF DELAWARE LIGHTED WAVE BUOY</t>
  </si>
  <si>
    <t xml:space="preserve">FL A 2.5sec </t>
  </si>
  <si>
    <t>37-06-03.600N</t>
  </si>
  <si>
    <t>076-19-53.020W</t>
  </si>
  <si>
    <r>
      <t xml:space="preserve">2025 FLOTILLA </t>
    </r>
    <r>
      <rPr>
        <b/>
        <sz val="26"/>
        <color indexed="10"/>
        <rFont val="Arial"/>
        <family val="2"/>
      </rPr>
      <t>63</t>
    </r>
    <r>
      <rPr>
        <b/>
        <sz val="20"/>
        <rFont val="Arial"/>
        <family val="2"/>
      </rPr>
      <t xml:space="preserve"> PRIVATE AID LIST</t>
    </r>
  </si>
  <si>
    <t>YELLOW = DUE THIS YEAR</t>
  </si>
  <si>
    <r>
      <t xml:space="preserve">2025 FLOTILLA </t>
    </r>
    <r>
      <rPr>
        <b/>
        <sz val="26"/>
        <color indexed="10"/>
        <rFont val="Arial"/>
        <family val="2"/>
      </rPr>
      <t>63</t>
    </r>
    <r>
      <rPr>
        <b/>
        <sz val="20"/>
        <rFont val="Arial"/>
        <family val="2"/>
      </rPr>
      <t xml:space="preserve"> REPORTED ATON DISCREPANCIES</t>
    </r>
  </si>
  <si>
    <r>
      <t xml:space="preserve">2025 FLOTILLA </t>
    </r>
    <r>
      <rPr>
        <b/>
        <sz val="26"/>
        <color indexed="10"/>
        <rFont val="Arial"/>
        <family val="2"/>
      </rPr>
      <t xml:space="preserve">63 </t>
    </r>
    <r>
      <rPr>
        <b/>
        <sz val="20"/>
        <rFont val="Arial"/>
        <family val="2"/>
      </rPr>
      <t>PATON VERIFICATIONS/DISCREPANCIES OUTSIDE AOR</t>
    </r>
  </si>
  <si>
    <r>
      <t xml:space="preserve">2025 FLOTILLA </t>
    </r>
    <r>
      <rPr>
        <b/>
        <sz val="26"/>
        <color indexed="10"/>
        <rFont val="Arial"/>
        <family val="2"/>
      </rPr>
      <t>63</t>
    </r>
    <r>
      <rPr>
        <b/>
        <sz val="20"/>
        <rFont val="Arial"/>
        <family val="2"/>
      </rPr>
      <t xml:space="preserve"> BRIDGE DISCREPANCIES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</si>
</sst>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;@"/>
  </numFmts>
  <fonts count="45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26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20"/>
      <color theme="1"/>
      <name val="Arial"/>
      <family val="2"/>
    </font>
    <font>
      <sz val="10"/>
      <name val="ArialMT"/>
    </font>
    <font>
      <b/>
      <sz val="26"/>
      <color rgb="FFFF0000"/>
      <name val="Arial"/>
      <family val="2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8"/>
      <color rgb="FF00B0F0"/>
      <name val="Arial"/>
      <family val="2"/>
    </font>
    <font>
      <b/>
      <sz val="8"/>
      <color rgb="FFFF0000"/>
      <name val="Arial"/>
      <family val="2"/>
    </font>
    <font>
      <sz val="12"/>
      <color theme="1"/>
      <name val="ArialMT"/>
    </font>
    <font>
      <sz val="20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4" fillId="0" borderId="10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textRotation="90"/>
    </xf>
    <xf numFmtId="165" fontId="4" fillId="0" borderId="10" xfId="0" applyNumberFormat="1" applyFont="1" applyBorder="1" applyAlignment="1">
      <alignment horizontal="center" textRotation="90" wrapText="1"/>
    </xf>
    <xf numFmtId="49" fontId="4" fillId="0" borderId="10" xfId="0" applyNumberFormat="1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quotePrefix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4" fillId="0" borderId="1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49" fontId="24" fillId="0" borderId="12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9" fontId="28" fillId="0" borderId="10" xfId="0" applyNumberFormat="1" applyFont="1" applyBorder="1" applyAlignment="1">
      <alignment horizontal="center" wrapText="1"/>
    </xf>
    <xf numFmtId="0" fontId="29" fillId="0" borderId="0" xfId="0" applyFont="1"/>
    <xf numFmtId="0" fontId="5" fillId="0" borderId="0" xfId="0" applyFont="1"/>
    <xf numFmtId="1" fontId="0" fillId="0" borderId="10" xfId="0" quotePrefix="1" applyNumberFormat="1" applyBorder="1" applyAlignment="1">
      <alignment horizontal="center"/>
    </xf>
    <xf numFmtId="0" fontId="30" fillId="0" borderId="0" xfId="0" applyFont="1" applyAlignment="1">
      <alignment horizontal="center"/>
    </xf>
    <xf numFmtId="1" fontId="0" fillId="0" borderId="10" xfId="0" applyNumberFormat="1" applyBorder="1" applyAlignment="1">
      <alignment horizontal="center"/>
    </xf>
    <xf numFmtId="1" fontId="5" fillId="0" borderId="10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14" fontId="5" fillId="0" borderId="10" xfId="0" applyNumberFormat="1" applyFont="1" applyBorder="1" applyAlignment="1">
      <alignment horizontal="center"/>
    </xf>
    <xf numFmtId="0" fontId="32" fillId="0" borderId="0" xfId="0" applyFont="1" applyAlignment="1">
      <alignment vertical="center"/>
    </xf>
    <xf numFmtId="49" fontId="29" fillId="0" borderId="0" xfId="0" applyNumberFormat="1" applyFont="1" applyAlignment="1">
      <alignment horizontal="justify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9" fontId="28" fillId="0" borderId="10" xfId="0" applyNumberFormat="1" applyFont="1" applyBorder="1" applyAlignment="1">
      <alignment horizontal="center" textRotation="90"/>
    </xf>
    <xf numFmtId="165" fontId="28" fillId="0" borderId="10" xfId="0" applyNumberFormat="1" applyFont="1" applyBorder="1" applyAlignment="1">
      <alignment horizontal="center" textRotation="90" wrapText="1"/>
    </xf>
    <xf numFmtId="1" fontId="29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right"/>
    </xf>
    <xf numFmtId="1" fontId="28" fillId="0" borderId="10" xfId="0" applyNumberFormat="1" applyFont="1" applyBorder="1" applyAlignment="1">
      <alignment horizontal="center" wrapText="1"/>
    </xf>
    <xf numFmtId="2" fontId="0" fillId="0" borderId="0" xfId="0" applyNumberFormat="1"/>
    <xf numFmtId="0" fontId="34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49" fontId="37" fillId="0" borderId="10" xfId="0" applyNumberFormat="1" applyFont="1" applyBorder="1" applyAlignment="1">
      <alignment horizontal="center"/>
    </xf>
    <xf numFmtId="49" fontId="37" fillId="0" borderId="10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10" fontId="26" fillId="0" borderId="0" xfId="0" applyNumberFormat="1" applyFont="1"/>
    <xf numFmtId="0" fontId="36" fillId="0" borderId="0" xfId="0" applyFont="1" applyAlignment="1">
      <alignment horizontal="center"/>
    </xf>
    <xf numFmtId="49" fontId="25" fillId="0" borderId="10" xfId="0" applyNumberFormat="1" applyFont="1" applyBorder="1" applyAlignment="1">
      <alignment textRotation="90" wrapText="1"/>
    </xf>
    <xf numFmtId="1" fontId="36" fillId="0" borderId="10" xfId="0" applyNumberFormat="1" applyFont="1" applyBorder="1" applyAlignment="1">
      <alignment horizontal="center"/>
    </xf>
    <xf numFmtId="49" fontId="36" fillId="0" borderId="10" xfId="0" applyNumberFormat="1" applyFont="1" applyBorder="1" applyAlignment="1">
      <alignment horizontal="center"/>
    </xf>
    <xf numFmtId="0" fontId="36" fillId="0" borderId="10" xfId="0" applyFont="1" applyBorder="1"/>
    <xf numFmtId="0" fontId="36" fillId="0" borderId="10" xfId="0" applyFont="1" applyBorder="1" applyAlignment="1">
      <alignment horizontal="center"/>
    </xf>
    <xf numFmtId="165" fontId="36" fillId="0" borderId="10" xfId="0" applyNumberFormat="1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49" fontId="36" fillId="0" borderId="10" xfId="0" applyNumberFormat="1" applyFont="1" applyBorder="1" applyAlignment="1">
      <alignment horizontal="justify"/>
    </xf>
    <xf numFmtId="0" fontId="36" fillId="0" borderId="14" xfId="0" applyFont="1" applyBorder="1" applyAlignment="1">
      <alignment horizontal="center"/>
    </xf>
    <xf numFmtId="1" fontId="36" fillId="0" borderId="15" xfId="0" applyNumberFormat="1" applyFont="1" applyBorder="1" applyAlignment="1">
      <alignment horizontal="center"/>
    </xf>
    <xf numFmtId="0" fontId="34" fillId="0" borderId="11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49" fontId="36" fillId="0" borderId="10" xfId="0" applyNumberFormat="1" applyFont="1" applyBorder="1"/>
    <xf numFmtId="49" fontId="36" fillId="0" borderId="10" xfId="0" applyNumberFormat="1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41" fillId="0" borderId="0" xfId="0" applyFon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42" fillId="0" borderId="10" xfId="0" applyNumberFormat="1" applyFont="1" applyBorder="1" applyAlignment="1">
      <alignment horizontal="center"/>
    </xf>
    <xf numFmtId="49" fontId="42" fillId="0" borderId="10" xfId="0" applyNumberFormat="1" applyFont="1" applyBorder="1" applyAlignment="1">
      <alignment horizontal="center"/>
    </xf>
    <xf numFmtId="49" fontId="42" fillId="0" borderId="10" xfId="0" applyNumberFormat="1" applyFont="1" applyBorder="1" applyAlignment="1">
      <alignment horizontal="justify"/>
    </xf>
    <xf numFmtId="0" fontId="42" fillId="0" borderId="10" xfId="0" applyFont="1" applyBorder="1" applyAlignment="1">
      <alignment horizontal="center"/>
    </xf>
    <xf numFmtId="165" fontId="42" fillId="0" borderId="10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/>
    </xf>
    <xf numFmtId="1" fontId="36" fillId="0" borderId="10" xfId="39" applyNumberFormat="1" applyFont="1" applyBorder="1" applyAlignment="1">
      <alignment horizontal="center"/>
    </xf>
    <xf numFmtId="49" fontId="36" fillId="0" borderId="10" xfId="0" applyNumberFormat="1" applyFont="1" applyBorder="1" applyAlignment="1">
      <alignment horizontal="left" wrapText="1"/>
    </xf>
    <xf numFmtId="49" fontId="36" fillId="25" borderId="10" xfId="0" applyNumberFormat="1" applyFont="1" applyFill="1" applyBorder="1" applyAlignment="1">
      <alignment horizontal="justify"/>
    </xf>
    <xf numFmtId="0" fontId="36" fillId="25" borderId="10" xfId="0" applyFont="1" applyFill="1" applyBorder="1"/>
    <xf numFmtId="0" fontId="36" fillId="25" borderId="10" xfId="0" applyFont="1" applyFill="1" applyBorder="1" applyAlignment="1">
      <alignment horizontal="center"/>
    </xf>
    <xf numFmtId="0" fontId="44" fillId="26" borderId="0" xfId="0" applyFont="1" applyFill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8"/>
  <sheetViews>
    <sheetView showGridLines="0" showRowColHeaders="0" showZeros="0" tabSelected="1" showOutlineSymbols="0" zoomScale="120" zoomScaleNormal="120" workbookViewId="0">
      <pane ySplit="1" topLeftCell="A2" activePane="bottomLeft" state="frozen"/>
      <selection pane="bottomLeft" activeCell="R10" sqref="R10"/>
    </sheetView>
  </sheetViews>
  <sheetFormatPr baseColWidth="10" defaultColWidth="8.83203125" defaultRowHeight="13"/>
  <cols>
    <col min="1" max="1" width="15.1640625" bestFit="1" customWidth="1"/>
    <col min="2" max="2" width="9.6640625" bestFit="1" customWidth="1"/>
    <col min="3" max="3" width="50.5" customWidth="1"/>
    <col min="4" max="4" width="6.6640625" customWidth="1"/>
    <col min="5" max="5" width="5.33203125" customWidth="1"/>
    <col min="6" max="6" width="16.1640625" customWidth="1"/>
    <col min="7" max="7" width="17" customWidth="1"/>
    <col min="8" max="8" width="6.5" customWidth="1"/>
    <col min="9" max="9" width="9.5" bestFit="1" customWidth="1"/>
    <col min="10" max="10" width="18.5" customWidth="1"/>
    <col min="11" max="11" width="9.33203125" bestFit="1" customWidth="1"/>
    <col min="12" max="12" width="10.6640625" customWidth="1"/>
    <col min="13" max="13" width="4.6640625" customWidth="1"/>
    <col min="14" max="14" width="3.6640625" customWidth="1"/>
    <col min="15" max="15" width="15.1640625" bestFit="1" customWidth="1"/>
    <col min="16" max="16" width="36.83203125" customWidth="1"/>
  </cols>
  <sheetData>
    <row r="1" spans="1:16" ht="33">
      <c r="A1" s="81">
        <f ca="1">TODAY()</f>
        <v>45674</v>
      </c>
      <c r="B1" s="81"/>
      <c r="G1" s="1" t="s">
        <v>505</v>
      </c>
      <c r="H1" s="2"/>
      <c r="I1" s="3"/>
      <c r="J1" s="3"/>
      <c r="K1" s="3"/>
      <c r="L1" s="3"/>
      <c r="M1" s="4"/>
      <c r="N1" s="2"/>
      <c r="O1" s="2"/>
      <c r="P1" s="2"/>
    </row>
    <row r="2" spans="1:16" ht="12.75" customHeight="1">
      <c r="A2" s="16"/>
      <c r="B2" s="17"/>
      <c r="G2" s="1"/>
      <c r="H2" s="2"/>
      <c r="I2" s="3"/>
      <c r="J2" s="3"/>
      <c r="K2" s="3"/>
      <c r="L2" s="3"/>
      <c r="M2" s="4"/>
      <c r="N2" s="2"/>
      <c r="O2" s="2"/>
      <c r="P2" s="2"/>
    </row>
    <row r="3" spans="1:16" ht="12.75" customHeight="1">
      <c r="C3" s="94" t="s">
        <v>506</v>
      </c>
      <c r="E3" s="78" t="s">
        <v>178</v>
      </c>
      <c r="F3" s="29"/>
      <c r="G3" s="79"/>
      <c r="H3" s="2"/>
      <c r="I3" s="3"/>
      <c r="J3" s="3"/>
      <c r="K3" s="3"/>
      <c r="L3" s="3"/>
      <c r="M3" s="4"/>
      <c r="N3" s="2"/>
      <c r="O3" s="2"/>
      <c r="P3" s="2"/>
    </row>
    <row r="4" spans="1:16" ht="12.75" customHeight="1">
      <c r="A4" s="16"/>
      <c r="B4" s="17"/>
      <c r="C4" s="38" t="s">
        <v>181</v>
      </c>
      <c r="D4" s="20"/>
      <c r="E4" s="19" t="s">
        <v>179</v>
      </c>
      <c r="G4" s="1"/>
      <c r="H4" s="2"/>
      <c r="I4" s="3"/>
      <c r="J4" s="3"/>
      <c r="K4" s="3"/>
      <c r="L4" s="3"/>
      <c r="M4" s="4"/>
      <c r="N4" s="2"/>
      <c r="O4" s="2"/>
      <c r="P4" s="2"/>
    </row>
    <row r="5" spans="1:16" ht="14">
      <c r="A5" s="2"/>
      <c r="B5" s="4"/>
      <c r="C5" s="21" t="s">
        <v>180</v>
      </c>
      <c r="D5" s="24"/>
      <c r="E5" s="19" t="s">
        <v>177</v>
      </c>
      <c r="G5" s="4"/>
      <c r="H5" s="5"/>
      <c r="I5" s="3"/>
      <c r="J5" s="3"/>
      <c r="K5" s="3"/>
      <c r="L5" s="3"/>
      <c r="M5" s="2"/>
      <c r="N5" s="4"/>
      <c r="O5" s="5"/>
      <c r="P5" s="4"/>
    </row>
    <row r="6" spans="1:16" ht="54" customHeight="1">
      <c r="A6" s="6" t="s">
        <v>3</v>
      </c>
      <c r="B6" s="6" t="s">
        <v>4</v>
      </c>
      <c r="C6" s="18" t="s">
        <v>5</v>
      </c>
      <c r="D6" s="61" t="s">
        <v>435</v>
      </c>
      <c r="E6" s="7" t="s">
        <v>6</v>
      </c>
      <c r="F6" s="6" t="s">
        <v>7</v>
      </c>
      <c r="G6" s="6" t="s">
        <v>8</v>
      </c>
      <c r="H6" s="8" t="s">
        <v>9</v>
      </c>
      <c r="I6" s="6" t="s">
        <v>224</v>
      </c>
      <c r="J6" s="6" t="s">
        <v>11</v>
      </c>
      <c r="K6" s="6" t="s">
        <v>184</v>
      </c>
      <c r="L6" s="6" t="s">
        <v>183</v>
      </c>
      <c r="M6" s="6" t="s">
        <v>12</v>
      </c>
      <c r="N6" s="7" t="s">
        <v>13</v>
      </c>
      <c r="O6" s="6" t="s">
        <v>14</v>
      </c>
      <c r="P6" s="6" t="s">
        <v>15</v>
      </c>
    </row>
    <row r="7" spans="1:16" ht="16" customHeight="1">
      <c r="A7" s="62">
        <v>100118051435</v>
      </c>
      <c r="B7" s="63"/>
      <c r="C7" s="64" t="s">
        <v>473</v>
      </c>
      <c r="D7" s="63"/>
      <c r="E7" s="63" t="s">
        <v>103</v>
      </c>
      <c r="F7" s="65" t="s">
        <v>478</v>
      </c>
      <c r="G7" s="65" t="s">
        <v>483</v>
      </c>
      <c r="H7" s="63" t="s">
        <v>408</v>
      </c>
      <c r="I7" s="65">
        <v>2023</v>
      </c>
      <c r="J7" s="63"/>
      <c r="K7" s="66"/>
      <c r="L7" s="65">
        <f t="shared" ref="L7:L11" si="0">I7+5</f>
        <v>2028</v>
      </c>
      <c r="M7" s="63" t="s">
        <v>17</v>
      </c>
      <c r="N7" s="63"/>
      <c r="O7" s="63"/>
      <c r="P7" s="56"/>
    </row>
    <row r="8" spans="1:16" ht="16" customHeight="1">
      <c r="A8" s="62">
        <v>100118051445</v>
      </c>
      <c r="B8" s="63"/>
      <c r="C8" s="64" t="s">
        <v>474</v>
      </c>
      <c r="D8" s="63"/>
      <c r="E8" s="63" t="s">
        <v>103</v>
      </c>
      <c r="F8" s="65" t="s">
        <v>479</v>
      </c>
      <c r="G8" s="65" t="s">
        <v>484</v>
      </c>
      <c r="H8" s="63" t="s">
        <v>408</v>
      </c>
      <c r="I8" s="65">
        <v>2023</v>
      </c>
      <c r="J8" s="63"/>
      <c r="K8" s="66"/>
      <c r="L8" s="65">
        <f t="shared" si="0"/>
        <v>2028</v>
      </c>
      <c r="M8" s="63" t="s">
        <v>17</v>
      </c>
      <c r="N8" s="63"/>
      <c r="O8" s="63"/>
      <c r="P8" s="56"/>
    </row>
    <row r="9" spans="1:16" ht="16" customHeight="1">
      <c r="A9" s="62">
        <v>100118051449</v>
      </c>
      <c r="B9" s="63"/>
      <c r="C9" s="64" t="s">
        <v>475</v>
      </c>
      <c r="D9" s="63"/>
      <c r="E9" s="63" t="s">
        <v>103</v>
      </c>
      <c r="F9" s="65" t="s">
        <v>480</v>
      </c>
      <c r="G9" s="65" t="s">
        <v>485</v>
      </c>
      <c r="H9" s="63" t="s">
        <v>408</v>
      </c>
      <c r="I9" s="65">
        <v>2023</v>
      </c>
      <c r="J9" s="63"/>
      <c r="K9" s="66"/>
      <c r="L9" s="65">
        <f t="shared" si="0"/>
        <v>2028</v>
      </c>
      <c r="M9" s="63" t="s">
        <v>17</v>
      </c>
      <c r="N9" s="63"/>
      <c r="O9" s="63"/>
      <c r="P9" s="56"/>
    </row>
    <row r="10" spans="1:16" ht="16" customHeight="1">
      <c r="A10" s="62">
        <v>100118051458</v>
      </c>
      <c r="B10" s="63"/>
      <c r="C10" s="64" t="s">
        <v>476</v>
      </c>
      <c r="D10" s="63"/>
      <c r="E10" s="63" t="s">
        <v>103</v>
      </c>
      <c r="F10" s="65" t="s">
        <v>481</v>
      </c>
      <c r="G10" s="65" t="s">
        <v>486</v>
      </c>
      <c r="H10" s="63" t="s">
        <v>408</v>
      </c>
      <c r="I10" s="65">
        <v>2023</v>
      </c>
      <c r="J10" s="63"/>
      <c r="K10" s="66"/>
      <c r="L10" s="65">
        <f t="shared" si="0"/>
        <v>2028</v>
      </c>
      <c r="M10" s="63" t="s">
        <v>17</v>
      </c>
      <c r="N10" s="63"/>
      <c r="O10" s="67"/>
      <c r="P10" s="56"/>
    </row>
    <row r="11" spans="1:16" ht="16" customHeight="1">
      <c r="A11" s="62">
        <v>100118051534</v>
      </c>
      <c r="B11" s="63"/>
      <c r="C11" s="64" t="s">
        <v>477</v>
      </c>
      <c r="D11" s="63"/>
      <c r="E11" s="63" t="s">
        <v>103</v>
      </c>
      <c r="F11" s="65" t="s">
        <v>482</v>
      </c>
      <c r="G11" s="65" t="s">
        <v>487</v>
      </c>
      <c r="H11" s="63" t="s">
        <v>408</v>
      </c>
      <c r="I11" s="65">
        <v>2023</v>
      </c>
      <c r="J11" s="63"/>
      <c r="K11" s="66"/>
      <c r="L11" s="65">
        <f t="shared" si="0"/>
        <v>2028</v>
      </c>
      <c r="M11" s="63" t="s">
        <v>17</v>
      </c>
      <c r="N11" s="63"/>
      <c r="O11" s="63"/>
      <c r="P11" s="56"/>
    </row>
    <row r="12" spans="1:16" ht="16" customHeight="1">
      <c r="A12" s="62">
        <v>200100356617</v>
      </c>
      <c r="B12" s="63" t="s">
        <v>409</v>
      </c>
      <c r="C12" s="92" t="s">
        <v>413</v>
      </c>
      <c r="D12" s="63"/>
      <c r="E12" s="63" t="s">
        <v>46</v>
      </c>
      <c r="F12" s="65" t="s">
        <v>418</v>
      </c>
      <c r="G12" s="65" t="s">
        <v>422</v>
      </c>
      <c r="H12" s="63" t="s">
        <v>408</v>
      </c>
      <c r="I12" s="65">
        <v>2022</v>
      </c>
      <c r="J12" s="63"/>
      <c r="K12" s="66"/>
      <c r="L12" s="93">
        <f>I12+3</f>
        <v>2025</v>
      </c>
      <c r="M12" s="63" t="s">
        <v>17</v>
      </c>
      <c r="N12" s="63" t="s">
        <v>417</v>
      </c>
      <c r="O12" s="63"/>
      <c r="P12" s="76"/>
    </row>
    <row r="13" spans="1:16" ht="16" customHeight="1">
      <c r="A13" s="62">
        <v>200100356619</v>
      </c>
      <c r="B13" s="63" t="s">
        <v>410</v>
      </c>
      <c r="C13" s="92" t="s">
        <v>414</v>
      </c>
      <c r="D13" s="63"/>
      <c r="E13" s="63" t="s">
        <v>46</v>
      </c>
      <c r="F13" s="65" t="s">
        <v>419</v>
      </c>
      <c r="G13" s="65" t="s">
        <v>423</v>
      </c>
      <c r="H13" s="63" t="s">
        <v>408</v>
      </c>
      <c r="I13" s="65">
        <v>2022</v>
      </c>
      <c r="J13" s="63"/>
      <c r="K13" s="66"/>
      <c r="L13" s="93">
        <f>I13+3</f>
        <v>2025</v>
      </c>
      <c r="M13" s="63" t="s">
        <v>17</v>
      </c>
      <c r="N13" s="63" t="s">
        <v>48</v>
      </c>
      <c r="O13" s="63"/>
      <c r="P13" s="76"/>
    </row>
    <row r="14" spans="1:16" ht="16" customHeight="1">
      <c r="A14" s="62">
        <v>200100356621</v>
      </c>
      <c r="B14" s="63" t="s">
        <v>411</v>
      </c>
      <c r="C14" s="92" t="s">
        <v>415</v>
      </c>
      <c r="D14" s="63"/>
      <c r="E14" s="63" t="s">
        <v>46</v>
      </c>
      <c r="F14" s="65" t="s">
        <v>420</v>
      </c>
      <c r="G14" s="65" t="s">
        <v>424</v>
      </c>
      <c r="H14" s="63" t="s">
        <v>408</v>
      </c>
      <c r="I14" s="65">
        <v>2022</v>
      </c>
      <c r="J14" s="63"/>
      <c r="K14" s="66"/>
      <c r="L14" s="93">
        <f>I14+3</f>
        <v>2025</v>
      </c>
      <c r="M14" s="63" t="s">
        <v>17</v>
      </c>
      <c r="N14" s="63" t="s">
        <v>417</v>
      </c>
      <c r="O14" s="63"/>
      <c r="P14" s="76"/>
    </row>
    <row r="15" spans="1:16" ht="16" customHeight="1">
      <c r="A15" s="62">
        <v>200100356623</v>
      </c>
      <c r="B15" s="63" t="s">
        <v>412</v>
      </c>
      <c r="C15" s="92" t="s">
        <v>416</v>
      </c>
      <c r="D15" s="63"/>
      <c r="E15" s="63" t="s">
        <v>46</v>
      </c>
      <c r="F15" s="65" t="s">
        <v>421</v>
      </c>
      <c r="G15" s="65" t="s">
        <v>425</v>
      </c>
      <c r="H15" s="63" t="s">
        <v>408</v>
      </c>
      <c r="I15" s="65">
        <v>2022</v>
      </c>
      <c r="J15" s="63"/>
      <c r="K15" s="66"/>
      <c r="L15" s="93">
        <f>I15+3</f>
        <v>2025</v>
      </c>
      <c r="M15" s="63" t="s">
        <v>17</v>
      </c>
      <c r="N15" s="63" t="s">
        <v>48</v>
      </c>
      <c r="O15" s="63"/>
      <c r="P15" s="76"/>
    </row>
    <row r="16" spans="1:16" ht="16" customHeight="1">
      <c r="A16" s="62">
        <v>200100359806</v>
      </c>
      <c r="B16" s="63"/>
      <c r="C16" s="64" t="s">
        <v>357</v>
      </c>
      <c r="D16" s="55" t="s">
        <v>433</v>
      </c>
      <c r="E16" s="63" t="s">
        <v>103</v>
      </c>
      <c r="F16" s="65" t="s">
        <v>358</v>
      </c>
      <c r="G16" s="65" t="s">
        <v>359</v>
      </c>
      <c r="H16" s="63" t="s">
        <v>446</v>
      </c>
      <c r="I16" s="65">
        <v>2022</v>
      </c>
      <c r="J16" s="63"/>
      <c r="K16" s="66"/>
      <c r="L16" s="68">
        <f t="shared" ref="L16" si="1">I16+5</f>
        <v>2027</v>
      </c>
      <c r="M16" s="63" t="s">
        <v>17</v>
      </c>
      <c r="N16" s="63"/>
      <c r="O16" s="63"/>
      <c r="P16" s="76"/>
    </row>
    <row r="17" spans="1:16" ht="16" customHeight="1">
      <c r="A17" s="62">
        <v>100117718093</v>
      </c>
      <c r="B17" s="63"/>
      <c r="C17" s="64" t="s">
        <v>225</v>
      </c>
      <c r="D17" s="63" t="s">
        <v>433</v>
      </c>
      <c r="E17" s="63" t="s">
        <v>103</v>
      </c>
      <c r="F17" s="65" t="s">
        <v>228</v>
      </c>
      <c r="G17" s="65" t="s">
        <v>229</v>
      </c>
      <c r="H17" s="63" t="s">
        <v>446</v>
      </c>
      <c r="I17" s="65">
        <v>2023</v>
      </c>
      <c r="J17" s="63"/>
      <c r="K17" s="66"/>
      <c r="L17" s="65">
        <f t="shared" ref="L17:L21" si="2">I17+5</f>
        <v>2028</v>
      </c>
      <c r="M17" s="63" t="s">
        <v>17</v>
      </c>
      <c r="N17" s="63"/>
      <c r="O17" s="63"/>
      <c r="P17" s="76"/>
    </row>
    <row r="18" spans="1:16" ht="16" customHeight="1">
      <c r="A18" s="62">
        <v>100117718122</v>
      </c>
      <c r="B18" s="63"/>
      <c r="C18" s="64" t="s">
        <v>226</v>
      </c>
      <c r="D18" s="63" t="s">
        <v>433</v>
      </c>
      <c r="E18" s="63" t="s">
        <v>103</v>
      </c>
      <c r="F18" s="65" t="s">
        <v>230</v>
      </c>
      <c r="G18" s="65" t="s">
        <v>231</v>
      </c>
      <c r="H18" s="63" t="s">
        <v>446</v>
      </c>
      <c r="I18" s="65">
        <v>2023</v>
      </c>
      <c r="J18" s="63"/>
      <c r="K18" s="66"/>
      <c r="L18" s="65">
        <f t="shared" si="2"/>
        <v>2028</v>
      </c>
      <c r="M18" s="63" t="s">
        <v>17</v>
      </c>
      <c r="N18" s="63"/>
      <c r="O18" s="63"/>
      <c r="P18" s="76"/>
    </row>
    <row r="19" spans="1:16" ht="16" customHeight="1">
      <c r="A19" s="62">
        <v>100117718135</v>
      </c>
      <c r="B19" s="63"/>
      <c r="C19" s="64" t="s">
        <v>234</v>
      </c>
      <c r="D19" s="63" t="s">
        <v>433</v>
      </c>
      <c r="E19" s="63" t="s">
        <v>103</v>
      </c>
      <c r="F19" s="65" t="s">
        <v>252</v>
      </c>
      <c r="G19" s="65" t="s">
        <v>253</v>
      </c>
      <c r="H19" s="63" t="s">
        <v>446</v>
      </c>
      <c r="I19" s="65">
        <v>2023</v>
      </c>
      <c r="J19" s="63"/>
      <c r="K19" s="66"/>
      <c r="L19" s="65">
        <f t="shared" si="2"/>
        <v>2028</v>
      </c>
      <c r="M19" s="63" t="s">
        <v>17</v>
      </c>
      <c r="N19" s="63"/>
      <c r="O19" s="63"/>
      <c r="P19" s="76"/>
    </row>
    <row r="20" spans="1:16" ht="16" customHeight="1">
      <c r="A20" s="62">
        <v>100117718147</v>
      </c>
      <c r="B20" s="63"/>
      <c r="C20" s="64" t="s">
        <v>227</v>
      </c>
      <c r="D20" s="63" t="s">
        <v>433</v>
      </c>
      <c r="E20" s="63" t="s">
        <v>103</v>
      </c>
      <c r="F20" s="65" t="s">
        <v>232</v>
      </c>
      <c r="G20" s="65" t="s">
        <v>233</v>
      </c>
      <c r="H20" s="63" t="s">
        <v>446</v>
      </c>
      <c r="I20" s="65">
        <v>2023</v>
      </c>
      <c r="J20" s="63"/>
      <c r="K20" s="66"/>
      <c r="L20" s="65">
        <f t="shared" si="2"/>
        <v>2028</v>
      </c>
      <c r="M20" s="63" t="s">
        <v>17</v>
      </c>
      <c r="N20" s="63"/>
      <c r="O20" s="63"/>
      <c r="P20" s="76"/>
    </row>
    <row r="21" spans="1:16" ht="16" customHeight="1">
      <c r="A21" s="62">
        <v>100118467548</v>
      </c>
      <c r="B21" s="63"/>
      <c r="C21" s="64" t="s">
        <v>343</v>
      </c>
      <c r="D21" s="63" t="s">
        <v>433</v>
      </c>
      <c r="E21" s="63" t="s">
        <v>103</v>
      </c>
      <c r="F21" s="65" t="s">
        <v>347</v>
      </c>
      <c r="G21" s="65" t="s">
        <v>354</v>
      </c>
      <c r="H21" s="63" t="s">
        <v>446</v>
      </c>
      <c r="I21" s="65">
        <v>2023</v>
      </c>
      <c r="J21" s="63"/>
      <c r="K21" s="66"/>
      <c r="L21" s="65">
        <f t="shared" si="2"/>
        <v>2028</v>
      </c>
      <c r="M21" s="63" t="s">
        <v>17</v>
      </c>
      <c r="N21" s="63"/>
      <c r="O21" s="63"/>
      <c r="P21" s="76"/>
    </row>
    <row r="22" spans="1:16" ht="16" customHeight="1">
      <c r="A22" s="62">
        <v>100118467551</v>
      </c>
      <c r="B22" s="63"/>
      <c r="C22" s="64" t="s">
        <v>344</v>
      </c>
      <c r="D22" s="63" t="s">
        <v>433</v>
      </c>
      <c r="E22" s="63" t="s">
        <v>103</v>
      </c>
      <c r="F22" s="65" t="s">
        <v>348</v>
      </c>
      <c r="G22" s="65" t="s">
        <v>349</v>
      </c>
      <c r="H22" s="63" t="s">
        <v>446</v>
      </c>
      <c r="I22" s="65">
        <v>2023</v>
      </c>
      <c r="J22" s="63"/>
      <c r="K22" s="66"/>
      <c r="L22" s="65">
        <f t="shared" ref="L22:L24" si="3">I22+5</f>
        <v>2028</v>
      </c>
      <c r="M22" s="63" t="s">
        <v>17</v>
      </c>
      <c r="N22" s="63"/>
      <c r="O22" s="63"/>
      <c r="P22" s="76"/>
    </row>
    <row r="23" spans="1:16" ht="16" customHeight="1">
      <c r="A23" s="62">
        <v>100118467579</v>
      </c>
      <c r="B23" s="63"/>
      <c r="C23" s="64" t="s">
        <v>345</v>
      </c>
      <c r="D23" s="63" t="s">
        <v>433</v>
      </c>
      <c r="E23" s="63" t="s">
        <v>103</v>
      </c>
      <c r="F23" s="65" t="s">
        <v>350</v>
      </c>
      <c r="G23" s="65" t="s">
        <v>351</v>
      </c>
      <c r="H23" s="63" t="s">
        <v>446</v>
      </c>
      <c r="I23" s="65">
        <v>2023</v>
      </c>
      <c r="J23" s="63"/>
      <c r="K23" s="66"/>
      <c r="L23" s="65">
        <f t="shared" si="3"/>
        <v>2028</v>
      </c>
      <c r="M23" s="63" t="s">
        <v>17</v>
      </c>
      <c r="N23" s="63"/>
      <c r="O23" s="63"/>
      <c r="P23" s="76"/>
    </row>
    <row r="24" spans="1:16" ht="16" customHeight="1">
      <c r="A24" s="62">
        <v>100118467613</v>
      </c>
      <c r="B24" s="63"/>
      <c r="C24" s="64" t="s">
        <v>346</v>
      </c>
      <c r="D24" s="63" t="s">
        <v>433</v>
      </c>
      <c r="E24" s="63" t="s">
        <v>103</v>
      </c>
      <c r="F24" s="65" t="s">
        <v>352</v>
      </c>
      <c r="G24" s="65" t="s">
        <v>353</v>
      </c>
      <c r="H24" s="63" t="s">
        <v>446</v>
      </c>
      <c r="I24" s="65">
        <v>2023</v>
      </c>
      <c r="J24" s="63"/>
      <c r="K24" s="66"/>
      <c r="L24" s="65">
        <f t="shared" si="3"/>
        <v>2028</v>
      </c>
      <c r="M24" s="63" t="s">
        <v>17</v>
      </c>
      <c r="N24" s="63"/>
      <c r="O24" s="63"/>
      <c r="P24" s="76"/>
    </row>
    <row r="25" spans="1:16" ht="16" customHeight="1">
      <c r="A25" s="65" t="s">
        <v>436</v>
      </c>
      <c r="B25" s="65" t="s">
        <v>438</v>
      </c>
      <c r="C25" s="64" t="s">
        <v>444</v>
      </c>
      <c r="D25" s="63"/>
      <c r="E25" s="63" t="s">
        <v>46</v>
      </c>
      <c r="F25" s="65" t="s">
        <v>440</v>
      </c>
      <c r="G25" s="65" t="s">
        <v>442</v>
      </c>
      <c r="H25" s="63" t="s">
        <v>446</v>
      </c>
      <c r="I25" s="65">
        <v>2023</v>
      </c>
      <c r="J25" s="63"/>
      <c r="K25" s="66"/>
      <c r="L25" s="65">
        <f t="shared" ref="L25:L26" si="4">I25+3</f>
        <v>2026</v>
      </c>
      <c r="M25" s="63" t="s">
        <v>17</v>
      </c>
      <c r="N25" s="63"/>
      <c r="O25" s="63"/>
      <c r="P25" s="76"/>
    </row>
    <row r="26" spans="1:16" ht="16" customHeight="1">
      <c r="A26" s="65" t="s">
        <v>437</v>
      </c>
      <c r="B26" s="65" t="s">
        <v>439</v>
      </c>
      <c r="C26" s="64" t="s">
        <v>445</v>
      </c>
      <c r="D26" s="63"/>
      <c r="E26" s="63" t="s">
        <v>46</v>
      </c>
      <c r="F26" s="65" t="s">
        <v>441</v>
      </c>
      <c r="G26" s="65" t="s">
        <v>443</v>
      </c>
      <c r="H26" s="63" t="s">
        <v>446</v>
      </c>
      <c r="I26" s="65">
        <v>2023</v>
      </c>
      <c r="J26" s="63"/>
      <c r="K26" s="66"/>
      <c r="L26" s="65">
        <f t="shared" si="4"/>
        <v>2026</v>
      </c>
      <c r="M26" s="63" t="s">
        <v>17</v>
      </c>
      <c r="N26" s="63"/>
      <c r="O26" s="63"/>
      <c r="P26" s="76"/>
    </row>
    <row r="27" spans="1:16" ht="16" customHeight="1">
      <c r="A27" s="62">
        <v>200100358279</v>
      </c>
      <c r="B27" s="88" t="s">
        <v>19</v>
      </c>
      <c r="C27" s="69" t="s">
        <v>20</v>
      </c>
      <c r="D27" s="63" t="s">
        <v>433</v>
      </c>
      <c r="E27" s="88" t="s">
        <v>175</v>
      </c>
      <c r="F27" s="63" t="s">
        <v>21</v>
      </c>
      <c r="G27" s="63" t="s">
        <v>22</v>
      </c>
      <c r="H27" s="63" t="s">
        <v>446</v>
      </c>
      <c r="I27" s="65">
        <v>2024</v>
      </c>
      <c r="J27" s="63"/>
      <c r="K27" s="66"/>
      <c r="L27" s="65">
        <f>I27+3</f>
        <v>2027</v>
      </c>
      <c r="M27" s="63" t="s">
        <v>17</v>
      </c>
      <c r="N27" s="63"/>
      <c r="O27" s="63"/>
      <c r="P27" s="76"/>
    </row>
    <row r="28" spans="1:16" ht="16" customHeight="1">
      <c r="A28" s="62">
        <v>200100358280</v>
      </c>
      <c r="B28" s="63" t="s">
        <v>23</v>
      </c>
      <c r="C28" s="91" t="s">
        <v>24</v>
      </c>
      <c r="D28" s="63" t="s">
        <v>433</v>
      </c>
      <c r="E28" s="63" t="s">
        <v>175</v>
      </c>
      <c r="F28" s="63" t="s">
        <v>21</v>
      </c>
      <c r="G28" s="63" t="s">
        <v>25</v>
      </c>
      <c r="H28" s="63" t="s">
        <v>446</v>
      </c>
      <c r="I28" s="65">
        <v>2022</v>
      </c>
      <c r="J28" s="63"/>
      <c r="K28" s="66"/>
      <c r="L28" s="93">
        <f>I28+3</f>
        <v>2025</v>
      </c>
      <c r="M28" s="63" t="s">
        <v>17</v>
      </c>
      <c r="N28" s="63"/>
      <c r="O28" s="63"/>
      <c r="P28" s="76"/>
    </row>
    <row r="29" spans="1:16" ht="16" customHeight="1">
      <c r="A29" s="62">
        <v>200100358281</v>
      </c>
      <c r="B29" s="63" t="s">
        <v>26</v>
      </c>
      <c r="C29" s="91" t="s">
        <v>27</v>
      </c>
      <c r="D29" s="63" t="s">
        <v>433</v>
      </c>
      <c r="E29" s="63" t="s">
        <v>175</v>
      </c>
      <c r="F29" s="63" t="s">
        <v>28</v>
      </c>
      <c r="G29" s="63" t="s">
        <v>25</v>
      </c>
      <c r="H29" s="63" t="s">
        <v>446</v>
      </c>
      <c r="I29" s="65">
        <v>2022</v>
      </c>
      <c r="J29" s="63"/>
      <c r="K29" s="66"/>
      <c r="L29" s="93">
        <f>I29+3</f>
        <v>2025</v>
      </c>
      <c r="M29" s="63" t="s">
        <v>17</v>
      </c>
      <c r="N29" s="63"/>
      <c r="O29" s="63"/>
      <c r="P29" s="76"/>
    </row>
    <row r="30" spans="1:16" ht="16" customHeight="1">
      <c r="A30" s="62">
        <v>200100358282</v>
      </c>
      <c r="B30" s="63" t="s">
        <v>29</v>
      </c>
      <c r="C30" s="91" t="s">
        <v>30</v>
      </c>
      <c r="D30" s="63" t="s">
        <v>433</v>
      </c>
      <c r="E30" s="63" t="s">
        <v>175</v>
      </c>
      <c r="F30" s="63" t="s">
        <v>31</v>
      </c>
      <c r="G30" s="63" t="s">
        <v>25</v>
      </c>
      <c r="H30" s="63" t="s">
        <v>446</v>
      </c>
      <c r="I30" s="65">
        <v>2022</v>
      </c>
      <c r="J30" s="63"/>
      <c r="K30" s="66"/>
      <c r="L30" s="93">
        <f>I30+3</f>
        <v>2025</v>
      </c>
      <c r="M30" s="63" t="s">
        <v>17</v>
      </c>
      <c r="N30" s="63"/>
      <c r="O30" s="63"/>
      <c r="P30" s="76"/>
    </row>
    <row r="31" spans="1:16" ht="16" customHeight="1">
      <c r="A31" s="83">
        <v>200100358272</v>
      </c>
      <c r="B31" s="84" t="s">
        <v>32</v>
      </c>
      <c r="C31" s="85" t="s">
        <v>33</v>
      </c>
      <c r="D31" s="84" t="s">
        <v>433</v>
      </c>
      <c r="E31" s="84" t="s">
        <v>34</v>
      </c>
      <c r="F31" s="84" t="s">
        <v>302</v>
      </c>
      <c r="G31" s="84" t="s">
        <v>303</v>
      </c>
      <c r="H31" s="84" t="s">
        <v>446</v>
      </c>
      <c r="I31" s="86">
        <v>2024</v>
      </c>
      <c r="J31" s="84"/>
      <c r="K31" s="87"/>
      <c r="L31" s="86">
        <f>I31+1</f>
        <v>2025</v>
      </c>
      <c r="M31" s="84" t="s">
        <v>17</v>
      </c>
      <c r="N31" s="84"/>
      <c r="O31" s="84" t="s">
        <v>448</v>
      </c>
      <c r="P31" s="56"/>
    </row>
    <row r="32" spans="1:16" ht="16" customHeight="1">
      <c r="A32" s="83">
        <v>200100358275</v>
      </c>
      <c r="B32" s="84" t="s">
        <v>35</v>
      </c>
      <c r="C32" s="85" t="s">
        <v>36</v>
      </c>
      <c r="D32" s="84" t="s">
        <v>433</v>
      </c>
      <c r="E32" s="84" t="s">
        <v>34</v>
      </c>
      <c r="F32" s="84" t="s">
        <v>304</v>
      </c>
      <c r="G32" s="84" t="s">
        <v>305</v>
      </c>
      <c r="H32" s="84" t="s">
        <v>446</v>
      </c>
      <c r="I32" s="86">
        <v>2024</v>
      </c>
      <c r="J32" s="84"/>
      <c r="K32" s="87"/>
      <c r="L32" s="86">
        <f>I32+1</f>
        <v>2025</v>
      </c>
      <c r="M32" s="84" t="s">
        <v>17</v>
      </c>
      <c r="N32" s="84"/>
      <c r="O32" s="84" t="s">
        <v>449</v>
      </c>
      <c r="P32" s="56"/>
    </row>
    <row r="33" spans="1:16" ht="16" customHeight="1">
      <c r="A33" s="83">
        <v>200100358109</v>
      </c>
      <c r="B33" s="84" t="s">
        <v>37</v>
      </c>
      <c r="C33" s="85" t="s">
        <v>38</v>
      </c>
      <c r="D33" s="84" t="s">
        <v>433</v>
      </c>
      <c r="E33" s="84" t="s">
        <v>34</v>
      </c>
      <c r="F33" s="84" t="s">
        <v>39</v>
      </c>
      <c r="G33" s="84" t="s">
        <v>40</v>
      </c>
      <c r="H33" s="84" t="s">
        <v>446</v>
      </c>
      <c r="I33" s="86">
        <v>2024</v>
      </c>
      <c r="J33" s="84"/>
      <c r="K33" s="87"/>
      <c r="L33" s="86">
        <f>I33+1</f>
        <v>2025</v>
      </c>
      <c r="M33" s="84" t="s">
        <v>17</v>
      </c>
      <c r="N33" s="84"/>
      <c r="O33" s="84" t="s">
        <v>447</v>
      </c>
      <c r="P33" s="56"/>
    </row>
    <row r="34" spans="1:16" ht="16" customHeight="1">
      <c r="A34" s="83">
        <v>200100360157</v>
      </c>
      <c r="B34" s="84" t="s">
        <v>356</v>
      </c>
      <c r="C34" s="85" t="s">
        <v>172</v>
      </c>
      <c r="D34" s="84" t="s">
        <v>433</v>
      </c>
      <c r="E34" s="84" t="s">
        <v>34</v>
      </c>
      <c r="F34" s="84" t="s">
        <v>173</v>
      </c>
      <c r="G34" s="84" t="s">
        <v>174</v>
      </c>
      <c r="H34" s="84" t="s">
        <v>446</v>
      </c>
      <c r="I34" s="86">
        <v>2024</v>
      </c>
      <c r="J34" s="84"/>
      <c r="K34" s="87"/>
      <c r="L34" s="86">
        <f>I34+1</f>
        <v>2025</v>
      </c>
      <c r="M34" s="84" t="s">
        <v>17</v>
      </c>
      <c r="N34" s="84"/>
      <c r="O34" s="84" t="s">
        <v>450</v>
      </c>
      <c r="P34" s="56"/>
    </row>
    <row r="35" spans="1:16" ht="16" customHeight="1">
      <c r="A35" s="89">
        <v>200100356317</v>
      </c>
      <c r="B35" s="63" t="s">
        <v>41</v>
      </c>
      <c r="C35" s="69" t="s">
        <v>42</v>
      </c>
      <c r="D35" s="63" t="s">
        <v>433</v>
      </c>
      <c r="E35" s="63" t="s">
        <v>175</v>
      </c>
      <c r="F35" s="63" t="s">
        <v>306</v>
      </c>
      <c r="G35" s="63" t="s">
        <v>307</v>
      </c>
      <c r="H35" s="63" t="s">
        <v>446</v>
      </c>
      <c r="I35" s="65">
        <v>2024</v>
      </c>
      <c r="J35" s="63"/>
      <c r="K35" s="66"/>
      <c r="L35" s="65">
        <f>I35+3</f>
        <v>2027</v>
      </c>
      <c r="M35" s="63" t="s">
        <v>17</v>
      </c>
      <c r="N35" s="63"/>
      <c r="O35" s="63" t="s">
        <v>18</v>
      </c>
      <c r="P35" s="56"/>
    </row>
    <row r="36" spans="1:16" ht="16" customHeight="1">
      <c r="A36" s="89">
        <v>200100358301</v>
      </c>
      <c r="B36" s="63" t="s">
        <v>43</v>
      </c>
      <c r="C36" s="69" t="s">
        <v>44</v>
      </c>
      <c r="D36" s="63" t="s">
        <v>433</v>
      </c>
      <c r="E36" s="63" t="s">
        <v>175</v>
      </c>
      <c r="F36" s="63" t="s">
        <v>308</v>
      </c>
      <c r="G36" s="63" t="s">
        <v>309</v>
      </c>
      <c r="H36" s="63" t="s">
        <v>446</v>
      </c>
      <c r="I36" s="65">
        <v>2024</v>
      </c>
      <c r="J36" s="63"/>
      <c r="K36" s="66"/>
      <c r="L36" s="65">
        <f>I36+3</f>
        <v>2027</v>
      </c>
      <c r="M36" s="63" t="s">
        <v>17</v>
      </c>
      <c r="N36" s="63"/>
      <c r="O36" s="63" t="s">
        <v>18</v>
      </c>
      <c r="P36" s="56"/>
    </row>
    <row r="37" spans="1:16" ht="16" customHeight="1">
      <c r="A37" s="62">
        <v>100119390745</v>
      </c>
      <c r="B37" s="63"/>
      <c r="C37" s="69" t="s">
        <v>488</v>
      </c>
      <c r="D37" s="63" t="s">
        <v>433</v>
      </c>
      <c r="E37" s="63" t="s">
        <v>103</v>
      </c>
      <c r="F37" s="63" t="s">
        <v>489</v>
      </c>
      <c r="G37" s="63" t="s">
        <v>490</v>
      </c>
      <c r="H37" s="63" t="s">
        <v>446</v>
      </c>
      <c r="I37" s="65">
        <v>2024</v>
      </c>
      <c r="J37" s="63"/>
      <c r="K37" s="66"/>
      <c r="L37" s="65">
        <f t="shared" ref="L37:L40" si="5">I37+5</f>
        <v>2029</v>
      </c>
      <c r="M37" s="63" t="s">
        <v>17</v>
      </c>
      <c r="N37" s="63"/>
      <c r="O37" s="63"/>
      <c r="P37" s="56"/>
    </row>
    <row r="38" spans="1:16" ht="16" customHeight="1">
      <c r="A38" s="62">
        <v>100119390747</v>
      </c>
      <c r="B38" s="63"/>
      <c r="C38" s="69" t="s">
        <v>491</v>
      </c>
      <c r="D38" s="63" t="s">
        <v>433</v>
      </c>
      <c r="E38" s="63" t="s">
        <v>103</v>
      </c>
      <c r="F38" s="63" t="s">
        <v>492</v>
      </c>
      <c r="G38" s="63" t="s">
        <v>493</v>
      </c>
      <c r="H38" s="63" t="s">
        <v>446</v>
      </c>
      <c r="I38" s="65">
        <v>2024</v>
      </c>
      <c r="J38" s="63"/>
      <c r="K38" s="66"/>
      <c r="L38" s="65">
        <f t="shared" si="5"/>
        <v>2029</v>
      </c>
      <c r="M38" s="63" t="s">
        <v>17</v>
      </c>
      <c r="N38" s="63"/>
      <c r="O38" s="63"/>
      <c r="P38" s="56"/>
    </row>
    <row r="39" spans="1:16" ht="16" customHeight="1">
      <c r="A39" s="62">
        <v>100119390749</v>
      </c>
      <c r="B39" s="63"/>
      <c r="C39" s="69" t="s">
        <v>494</v>
      </c>
      <c r="D39" s="63" t="s">
        <v>433</v>
      </c>
      <c r="E39" s="63" t="s">
        <v>103</v>
      </c>
      <c r="F39" s="63" t="s">
        <v>495</v>
      </c>
      <c r="G39" s="63" t="s">
        <v>496</v>
      </c>
      <c r="H39" s="63" t="s">
        <v>446</v>
      </c>
      <c r="I39" s="65">
        <v>2024</v>
      </c>
      <c r="J39" s="63"/>
      <c r="K39" s="66"/>
      <c r="L39" s="65">
        <f t="shared" si="5"/>
        <v>2029</v>
      </c>
      <c r="M39" s="63" t="s">
        <v>17</v>
      </c>
      <c r="N39" s="63"/>
      <c r="O39" s="63"/>
      <c r="P39" s="56"/>
    </row>
    <row r="40" spans="1:16" ht="16" customHeight="1">
      <c r="A40" s="62">
        <v>100119390751</v>
      </c>
      <c r="B40" s="63"/>
      <c r="C40" s="69" t="s">
        <v>497</v>
      </c>
      <c r="D40" s="63" t="s">
        <v>433</v>
      </c>
      <c r="E40" s="63" t="s">
        <v>103</v>
      </c>
      <c r="F40" s="63" t="s">
        <v>498</v>
      </c>
      <c r="G40" s="63" t="s">
        <v>499</v>
      </c>
      <c r="H40" s="63" t="s">
        <v>446</v>
      </c>
      <c r="I40" s="65">
        <v>2024</v>
      </c>
      <c r="J40" s="63"/>
      <c r="K40" s="66"/>
      <c r="L40" s="65">
        <f t="shared" si="5"/>
        <v>2029</v>
      </c>
      <c r="M40" s="63" t="s">
        <v>17</v>
      </c>
      <c r="N40" s="63"/>
      <c r="O40" s="63"/>
      <c r="P40" s="56"/>
    </row>
    <row r="41" spans="1:16" ht="16" customHeight="1">
      <c r="A41" s="62">
        <v>200100359738</v>
      </c>
      <c r="B41" s="63"/>
      <c r="C41" s="69" t="s">
        <v>55</v>
      </c>
      <c r="D41" s="63" t="s">
        <v>433</v>
      </c>
      <c r="E41" s="63" t="s">
        <v>103</v>
      </c>
      <c r="F41" s="63" t="s">
        <v>295</v>
      </c>
      <c r="G41" s="63" t="s">
        <v>296</v>
      </c>
      <c r="H41" s="63" t="s">
        <v>446</v>
      </c>
      <c r="I41" s="65">
        <v>2022</v>
      </c>
      <c r="J41" s="63"/>
      <c r="K41" s="66"/>
      <c r="L41" s="65">
        <f t="shared" ref="L41:L47" si="6">I41+5</f>
        <v>2027</v>
      </c>
      <c r="M41" s="63" t="s">
        <v>17</v>
      </c>
      <c r="N41" s="63"/>
      <c r="O41" s="63"/>
      <c r="P41" s="56"/>
    </row>
    <row r="42" spans="1:16" ht="16" customHeight="1">
      <c r="A42" s="62">
        <v>200100359741</v>
      </c>
      <c r="B42" s="63"/>
      <c r="C42" s="69" t="s">
        <v>56</v>
      </c>
      <c r="D42" s="63" t="s">
        <v>433</v>
      </c>
      <c r="E42" s="63" t="s">
        <v>103</v>
      </c>
      <c r="F42" s="63" t="s">
        <v>297</v>
      </c>
      <c r="G42" s="63" t="s">
        <v>298</v>
      </c>
      <c r="H42" s="63" t="s">
        <v>446</v>
      </c>
      <c r="I42" s="65">
        <v>2022</v>
      </c>
      <c r="J42" s="63"/>
      <c r="K42" s="66"/>
      <c r="L42" s="65">
        <f t="shared" si="6"/>
        <v>2027</v>
      </c>
      <c r="M42" s="63" t="s">
        <v>17</v>
      </c>
      <c r="N42" s="63"/>
      <c r="O42" s="63"/>
      <c r="P42" s="56"/>
    </row>
    <row r="43" spans="1:16" ht="16" customHeight="1">
      <c r="A43" s="62">
        <v>200100359744</v>
      </c>
      <c r="B43" s="63"/>
      <c r="C43" s="69" t="s">
        <v>57</v>
      </c>
      <c r="D43" s="63" t="s">
        <v>433</v>
      </c>
      <c r="E43" s="63" t="s">
        <v>103</v>
      </c>
      <c r="F43" s="63" t="s">
        <v>299</v>
      </c>
      <c r="G43" s="63" t="s">
        <v>300</v>
      </c>
      <c r="H43" s="63" t="s">
        <v>446</v>
      </c>
      <c r="I43" s="65">
        <v>2022</v>
      </c>
      <c r="J43" s="63"/>
      <c r="K43" s="66"/>
      <c r="L43" s="65">
        <f t="shared" si="6"/>
        <v>2027</v>
      </c>
      <c r="M43" s="63" t="s">
        <v>17</v>
      </c>
      <c r="N43" s="63"/>
      <c r="O43" s="63"/>
      <c r="P43" s="56"/>
    </row>
    <row r="44" spans="1:16" ht="16" customHeight="1">
      <c r="A44" s="62">
        <v>200100359747</v>
      </c>
      <c r="B44" s="63"/>
      <c r="C44" s="69" t="s">
        <v>58</v>
      </c>
      <c r="D44" s="63" t="s">
        <v>433</v>
      </c>
      <c r="E44" s="63" t="s">
        <v>103</v>
      </c>
      <c r="F44" s="63" t="s">
        <v>301</v>
      </c>
      <c r="G44" s="63" t="s">
        <v>355</v>
      </c>
      <c r="H44" s="63" t="s">
        <v>446</v>
      </c>
      <c r="I44" s="65">
        <v>2022</v>
      </c>
      <c r="J44" s="63"/>
      <c r="K44" s="66"/>
      <c r="L44" s="65">
        <f t="shared" si="6"/>
        <v>2027</v>
      </c>
      <c r="M44" s="63" t="s">
        <v>17</v>
      </c>
      <c r="N44" s="63"/>
      <c r="O44" s="63"/>
      <c r="P44" s="56"/>
    </row>
    <row r="45" spans="1:16" ht="16" customHeight="1">
      <c r="A45" s="62">
        <v>100117935395</v>
      </c>
      <c r="B45" s="63"/>
      <c r="C45" s="64" t="s">
        <v>360</v>
      </c>
      <c r="D45" s="63" t="s">
        <v>433</v>
      </c>
      <c r="E45" s="63" t="s">
        <v>103</v>
      </c>
      <c r="F45" s="65" t="s">
        <v>361</v>
      </c>
      <c r="G45" s="65" t="s">
        <v>362</v>
      </c>
      <c r="H45" s="63" t="s">
        <v>16</v>
      </c>
      <c r="I45" s="65">
        <v>2022</v>
      </c>
      <c r="J45" s="63"/>
      <c r="K45" s="66"/>
      <c r="L45" s="65">
        <f t="shared" si="6"/>
        <v>2027</v>
      </c>
      <c r="M45" s="63" t="s">
        <v>17</v>
      </c>
      <c r="N45" s="63"/>
      <c r="O45" s="63"/>
      <c r="P45" s="76"/>
    </row>
    <row r="46" spans="1:16" ht="16" customHeight="1">
      <c r="A46" s="62">
        <v>100117935414</v>
      </c>
      <c r="B46" s="63"/>
      <c r="C46" s="64" t="s">
        <v>363</v>
      </c>
      <c r="D46" s="63" t="s">
        <v>433</v>
      </c>
      <c r="E46" s="63" t="s">
        <v>103</v>
      </c>
      <c r="F46" s="65" t="s">
        <v>364</v>
      </c>
      <c r="G46" s="65" t="s">
        <v>365</v>
      </c>
      <c r="H46" s="63" t="s">
        <v>16</v>
      </c>
      <c r="I46" s="65">
        <v>2022</v>
      </c>
      <c r="J46" s="63"/>
      <c r="K46" s="66"/>
      <c r="L46" s="65">
        <f t="shared" si="6"/>
        <v>2027</v>
      </c>
      <c r="M46" s="63" t="s">
        <v>17</v>
      </c>
      <c r="N46" s="63" t="s">
        <v>48</v>
      </c>
      <c r="O46" s="67"/>
      <c r="P46" s="76"/>
    </row>
    <row r="47" spans="1:16" ht="16" customHeight="1">
      <c r="A47" s="62">
        <v>100117935415</v>
      </c>
      <c r="B47" s="63"/>
      <c r="C47" s="64" t="s">
        <v>366</v>
      </c>
      <c r="D47" s="63" t="s">
        <v>433</v>
      </c>
      <c r="E47" s="63" t="s">
        <v>103</v>
      </c>
      <c r="F47" s="65" t="s">
        <v>367</v>
      </c>
      <c r="G47" s="65" t="s">
        <v>368</v>
      </c>
      <c r="H47" s="63" t="s">
        <v>16</v>
      </c>
      <c r="I47" s="65">
        <v>2022</v>
      </c>
      <c r="J47" s="63"/>
      <c r="K47" s="66"/>
      <c r="L47" s="65">
        <f t="shared" si="6"/>
        <v>2027</v>
      </c>
      <c r="M47" s="63" t="s">
        <v>17</v>
      </c>
      <c r="N47" s="63" t="s">
        <v>52</v>
      </c>
      <c r="O47" s="67"/>
      <c r="P47" s="76"/>
    </row>
    <row r="48" spans="1:16" ht="16" customHeight="1">
      <c r="A48" s="62">
        <v>200100356788</v>
      </c>
      <c r="B48" s="63" t="s">
        <v>400</v>
      </c>
      <c r="C48" s="91" t="s">
        <v>401</v>
      </c>
      <c r="D48" s="63"/>
      <c r="E48" s="63" t="s">
        <v>46</v>
      </c>
      <c r="F48" s="63" t="s">
        <v>402</v>
      </c>
      <c r="G48" s="63" t="s">
        <v>403</v>
      </c>
      <c r="H48" s="63" t="s">
        <v>16</v>
      </c>
      <c r="I48" s="65">
        <v>2022</v>
      </c>
      <c r="J48" s="63"/>
      <c r="K48" s="66"/>
      <c r="L48" s="93">
        <f t="shared" ref="L48" si="7">I48+3</f>
        <v>2025</v>
      </c>
      <c r="M48" s="63" t="s">
        <v>17</v>
      </c>
      <c r="N48" s="63" t="s">
        <v>48</v>
      </c>
      <c r="O48" s="67"/>
      <c r="P48" s="76"/>
    </row>
    <row r="49" spans="1:16" ht="16" customHeight="1">
      <c r="A49" s="47"/>
      <c r="B49" s="40"/>
      <c r="C49" s="39"/>
      <c r="D49" s="40"/>
      <c r="E49" s="40"/>
      <c r="F49" s="40"/>
      <c r="G49" s="40"/>
      <c r="H49" s="40"/>
      <c r="I49" s="41"/>
      <c r="J49" s="40"/>
      <c r="K49" s="42"/>
      <c r="L49" s="41"/>
      <c r="M49" s="40"/>
      <c r="N49" s="40"/>
      <c r="O49" s="73"/>
      <c r="P49" s="36"/>
    </row>
    <row r="50" spans="1:16" ht="16" customHeight="1">
      <c r="A50" s="47"/>
      <c r="B50" s="40"/>
      <c r="C50" s="39"/>
      <c r="D50" s="40"/>
      <c r="E50" s="40"/>
      <c r="F50" s="40"/>
      <c r="G50" s="40"/>
      <c r="H50" s="40"/>
      <c r="I50" s="41"/>
      <c r="J50" s="40"/>
      <c r="K50" s="42"/>
      <c r="L50" s="41"/>
      <c r="M50" s="40"/>
      <c r="N50" s="40"/>
      <c r="O50" s="35"/>
      <c r="P50" s="36"/>
    </row>
    <row r="51" spans="1:16" ht="16" customHeight="1">
      <c r="A51" s="50"/>
      <c r="B51" s="40"/>
      <c r="C51" s="47"/>
      <c r="D51" s="40"/>
      <c r="E51" s="40"/>
      <c r="F51" s="40"/>
      <c r="G51" s="40"/>
      <c r="H51" s="40"/>
      <c r="I51" s="41"/>
      <c r="J51" s="40"/>
      <c r="K51" s="42"/>
      <c r="L51" s="41"/>
      <c r="M51" s="40"/>
      <c r="N51" s="40"/>
      <c r="O51" s="35"/>
      <c r="P51" s="36"/>
    </row>
    <row r="52" spans="1:16" ht="16" customHeight="1">
      <c r="A52" s="50"/>
      <c r="B52" s="40"/>
      <c r="C52" s="47"/>
      <c r="D52" s="40"/>
      <c r="E52" s="40"/>
      <c r="F52" s="40"/>
      <c r="G52" s="40"/>
      <c r="H52" s="40"/>
      <c r="I52" s="41"/>
      <c r="J52" s="40"/>
      <c r="K52" s="42"/>
      <c r="L52" s="41"/>
      <c r="M52" s="40"/>
      <c r="N52" s="40"/>
      <c r="O52" s="35"/>
      <c r="P52" s="36"/>
    </row>
    <row r="53" spans="1:16" ht="16" customHeight="1">
      <c r="A53" s="50"/>
      <c r="B53" s="40"/>
      <c r="C53" s="47"/>
      <c r="D53" s="40"/>
      <c r="E53" s="40"/>
      <c r="F53" s="40"/>
      <c r="G53" s="40"/>
      <c r="H53" s="40"/>
      <c r="I53" s="41"/>
      <c r="J53" s="40"/>
      <c r="K53" s="42"/>
      <c r="L53" s="41"/>
      <c r="M53" s="40"/>
      <c r="N53" s="40"/>
      <c r="O53" s="35"/>
      <c r="P53" s="36"/>
    </row>
    <row r="54" spans="1:16" ht="16" customHeight="1">
      <c r="A54" s="47"/>
      <c r="B54" s="40"/>
      <c r="D54" s="40"/>
      <c r="E54" s="40"/>
      <c r="F54" s="40"/>
      <c r="G54" s="40"/>
      <c r="H54" s="40"/>
      <c r="I54" s="41"/>
      <c r="J54" s="40"/>
      <c r="K54" s="42"/>
      <c r="L54" s="41"/>
      <c r="M54" s="40"/>
      <c r="N54" s="40"/>
      <c r="O54" s="35"/>
      <c r="P54" s="36"/>
    </row>
    <row r="55" spans="1:16" ht="16" customHeight="1">
      <c r="A55" s="47"/>
      <c r="B55" s="40"/>
      <c r="C55" s="39"/>
      <c r="D55" s="40"/>
      <c r="E55" s="40"/>
      <c r="F55" s="40"/>
      <c r="G55" s="40"/>
      <c r="H55" s="40"/>
      <c r="I55" s="41"/>
      <c r="J55" s="40"/>
      <c r="K55" s="42"/>
      <c r="L55" s="41"/>
      <c r="M55" s="40"/>
      <c r="N55" s="40"/>
      <c r="O55" s="35"/>
      <c r="P55" s="36"/>
    </row>
    <row r="56" spans="1:16" ht="33">
      <c r="A56" s="32"/>
      <c r="B56" s="48"/>
      <c r="C56" s="29"/>
      <c r="D56" s="43"/>
      <c r="E56" s="29"/>
      <c r="F56" s="29"/>
      <c r="G56" s="44" t="s">
        <v>451</v>
      </c>
      <c r="H56" s="29"/>
      <c r="I56" s="40"/>
      <c r="J56" s="40"/>
      <c r="K56" s="40"/>
      <c r="L56" s="40"/>
      <c r="M56" s="41"/>
      <c r="N56" s="29"/>
      <c r="O56" s="30"/>
      <c r="P56" s="29"/>
    </row>
    <row r="57" spans="1:16" ht="52" customHeight="1">
      <c r="A57" s="28" t="s">
        <v>3</v>
      </c>
      <c r="B57" s="49" t="s">
        <v>4</v>
      </c>
      <c r="C57" s="28" t="s">
        <v>5</v>
      </c>
      <c r="D57" s="61" t="s">
        <v>432</v>
      </c>
      <c r="E57" s="45" t="s">
        <v>6</v>
      </c>
      <c r="F57" s="28" t="s">
        <v>7</v>
      </c>
      <c r="G57" s="28" t="s">
        <v>8</v>
      </c>
      <c r="H57" s="46" t="s">
        <v>9</v>
      </c>
      <c r="I57" s="28" t="s">
        <v>182</v>
      </c>
      <c r="J57" s="6" t="s">
        <v>11</v>
      </c>
      <c r="K57" s="6" t="s">
        <v>184</v>
      </c>
      <c r="L57" s="28" t="s">
        <v>183</v>
      </c>
      <c r="M57" s="28" t="s">
        <v>12</v>
      </c>
      <c r="N57" s="45" t="s">
        <v>13</v>
      </c>
      <c r="O57" s="6" t="s">
        <v>14</v>
      </c>
      <c r="P57" s="6" t="s">
        <v>15</v>
      </c>
    </row>
    <row r="58" spans="1:16" ht="16" customHeight="1">
      <c r="A58" s="62">
        <v>200100356790</v>
      </c>
      <c r="B58" s="63" t="s">
        <v>404</v>
      </c>
      <c r="C58" s="91" t="s">
        <v>426</v>
      </c>
      <c r="D58" s="63"/>
      <c r="E58" s="63" t="s">
        <v>46</v>
      </c>
      <c r="F58" s="63" t="s">
        <v>405</v>
      </c>
      <c r="G58" s="63" t="s">
        <v>406</v>
      </c>
      <c r="H58" s="63" t="s">
        <v>16</v>
      </c>
      <c r="I58" s="65">
        <v>2022</v>
      </c>
      <c r="J58" s="63"/>
      <c r="K58" s="66"/>
      <c r="L58" s="93">
        <f t="shared" ref="L58" si="8">I58+3</f>
        <v>2025</v>
      </c>
      <c r="M58" s="63" t="s">
        <v>17</v>
      </c>
      <c r="N58" s="63" t="s">
        <v>52</v>
      </c>
      <c r="O58" s="63"/>
      <c r="P58" s="76"/>
    </row>
    <row r="59" spans="1:16" ht="16" customHeight="1">
      <c r="A59" s="62">
        <v>100118176126</v>
      </c>
      <c r="B59" s="63"/>
      <c r="C59" s="69" t="s">
        <v>397</v>
      </c>
      <c r="D59" s="63"/>
      <c r="E59" s="63" t="s">
        <v>103</v>
      </c>
      <c r="F59" s="63" t="s">
        <v>398</v>
      </c>
      <c r="G59" s="63" t="s">
        <v>399</v>
      </c>
      <c r="H59" s="63" t="s">
        <v>16</v>
      </c>
      <c r="I59" s="65">
        <v>2022</v>
      </c>
      <c r="J59" s="63"/>
      <c r="K59" s="66"/>
      <c r="L59" s="65">
        <f>I59+5</f>
        <v>2027</v>
      </c>
      <c r="M59" s="63" t="s">
        <v>17</v>
      </c>
      <c r="N59" s="63"/>
      <c r="O59" s="63"/>
      <c r="P59" s="76"/>
    </row>
    <row r="60" spans="1:16" ht="16" customHeight="1">
      <c r="A60" s="62">
        <v>100119302104</v>
      </c>
      <c r="B60" s="63"/>
      <c r="C60" s="64" t="s">
        <v>452</v>
      </c>
      <c r="D60" s="63"/>
      <c r="E60" s="63" t="s">
        <v>103</v>
      </c>
      <c r="F60" s="63" t="s">
        <v>453</v>
      </c>
      <c r="G60" s="63" t="s">
        <v>454</v>
      </c>
      <c r="H60" s="63" t="s">
        <v>16</v>
      </c>
      <c r="I60" s="65">
        <v>2023</v>
      </c>
      <c r="J60" s="63"/>
      <c r="K60" s="66"/>
      <c r="L60" s="65">
        <f>I60+5</f>
        <v>2028</v>
      </c>
      <c r="M60" s="63" t="s">
        <v>17</v>
      </c>
      <c r="N60" s="63"/>
      <c r="O60" s="63"/>
      <c r="P60" s="76"/>
    </row>
    <row r="61" spans="1:16" ht="16" customHeight="1">
      <c r="A61" s="62">
        <v>100119302106</v>
      </c>
      <c r="B61" s="63"/>
      <c r="C61" s="64" t="s">
        <v>460</v>
      </c>
      <c r="D61" s="63"/>
      <c r="E61" s="63" t="s">
        <v>103</v>
      </c>
      <c r="F61" s="65" t="s">
        <v>461</v>
      </c>
      <c r="G61" s="65" t="s">
        <v>462</v>
      </c>
      <c r="H61" s="63" t="s">
        <v>16</v>
      </c>
      <c r="I61" s="65">
        <v>2023</v>
      </c>
      <c r="J61" s="63"/>
      <c r="K61" s="66"/>
      <c r="L61" s="65">
        <f>I61+5</f>
        <v>2028</v>
      </c>
      <c r="M61" s="63" t="s">
        <v>17</v>
      </c>
      <c r="N61" s="63"/>
      <c r="O61" s="63"/>
      <c r="P61" s="76"/>
    </row>
    <row r="62" spans="1:16" ht="16" customHeight="1">
      <c r="A62" s="62">
        <v>100119302108</v>
      </c>
      <c r="B62" s="77"/>
      <c r="C62" s="64" t="s">
        <v>455</v>
      </c>
      <c r="D62" s="63"/>
      <c r="E62" s="63" t="s">
        <v>103</v>
      </c>
      <c r="F62" s="65" t="s">
        <v>463</v>
      </c>
      <c r="G62" s="65" t="s">
        <v>468</v>
      </c>
      <c r="H62" s="63" t="s">
        <v>16</v>
      </c>
      <c r="I62" s="65">
        <v>2023</v>
      </c>
      <c r="J62" s="63"/>
      <c r="K62" s="66"/>
      <c r="L62" s="65">
        <f t="shared" ref="L62:L66" si="9">I62+5</f>
        <v>2028</v>
      </c>
      <c r="M62" s="63" t="s">
        <v>17</v>
      </c>
      <c r="N62" s="63"/>
      <c r="O62" s="63"/>
      <c r="P62" s="76"/>
    </row>
    <row r="63" spans="1:16" ht="16" customHeight="1">
      <c r="A63" s="62">
        <v>100119302110</v>
      </c>
      <c r="B63" s="77"/>
      <c r="C63" s="64" t="s">
        <v>456</v>
      </c>
      <c r="D63" s="63"/>
      <c r="E63" s="63" t="s">
        <v>103</v>
      </c>
      <c r="F63" s="65" t="s">
        <v>464</v>
      </c>
      <c r="G63" s="65" t="s">
        <v>469</v>
      </c>
      <c r="H63" s="63" t="s">
        <v>16</v>
      </c>
      <c r="I63" s="65">
        <v>2023</v>
      </c>
      <c r="J63" s="63"/>
      <c r="K63" s="66"/>
      <c r="L63" s="65">
        <f t="shared" si="9"/>
        <v>2028</v>
      </c>
      <c r="M63" s="63" t="s">
        <v>17</v>
      </c>
      <c r="N63" s="63"/>
      <c r="O63" s="63"/>
      <c r="P63" s="76"/>
    </row>
    <row r="64" spans="1:16" ht="16" customHeight="1">
      <c r="A64" s="62">
        <v>100119302112</v>
      </c>
      <c r="B64" s="77"/>
      <c r="C64" s="64" t="s">
        <v>457</v>
      </c>
      <c r="D64" s="63"/>
      <c r="E64" s="63" t="s">
        <v>103</v>
      </c>
      <c r="F64" s="65" t="s">
        <v>465</v>
      </c>
      <c r="G64" s="65" t="s">
        <v>470</v>
      </c>
      <c r="H64" s="63" t="s">
        <v>16</v>
      </c>
      <c r="I64" s="65">
        <v>2023</v>
      </c>
      <c r="J64" s="63"/>
      <c r="K64" s="66"/>
      <c r="L64" s="65">
        <f t="shared" si="9"/>
        <v>2028</v>
      </c>
      <c r="M64" s="63" t="s">
        <v>17</v>
      </c>
      <c r="N64" s="63"/>
      <c r="O64" s="63"/>
      <c r="P64" s="76"/>
    </row>
    <row r="65" spans="1:16" ht="16" customHeight="1">
      <c r="A65" s="62">
        <v>100119302114</v>
      </c>
      <c r="B65" s="63"/>
      <c r="C65" s="64" t="s">
        <v>458</v>
      </c>
      <c r="D65" s="63"/>
      <c r="E65" s="63" t="s">
        <v>103</v>
      </c>
      <c r="F65" s="65" t="s">
        <v>466</v>
      </c>
      <c r="G65" s="65" t="s">
        <v>471</v>
      </c>
      <c r="H65" s="63" t="s">
        <v>16</v>
      </c>
      <c r="I65" s="65">
        <v>2023</v>
      </c>
      <c r="J65" s="63"/>
      <c r="K65" s="66"/>
      <c r="L65" s="65">
        <f t="shared" si="9"/>
        <v>2028</v>
      </c>
      <c r="M65" s="63" t="s">
        <v>17</v>
      </c>
      <c r="N65" s="63"/>
      <c r="O65" s="63"/>
      <c r="P65" s="76"/>
    </row>
    <row r="66" spans="1:16" ht="16" customHeight="1">
      <c r="A66" s="62">
        <v>100119302116</v>
      </c>
      <c r="B66" s="63"/>
      <c r="C66" s="64" t="s">
        <v>459</v>
      </c>
      <c r="D66" s="63"/>
      <c r="E66" s="63" t="s">
        <v>103</v>
      </c>
      <c r="F66" s="65" t="s">
        <v>467</v>
      </c>
      <c r="G66" s="65" t="s">
        <v>472</v>
      </c>
      <c r="H66" s="63" t="s">
        <v>16</v>
      </c>
      <c r="I66" s="65">
        <v>2023</v>
      </c>
      <c r="J66" s="63"/>
      <c r="K66" s="66"/>
      <c r="L66" s="65">
        <f t="shared" si="9"/>
        <v>2028</v>
      </c>
      <c r="M66" s="63" t="s">
        <v>17</v>
      </c>
      <c r="N66" s="63"/>
      <c r="O66" s="63"/>
      <c r="P66" s="76"/>
    </row>
    <row r="67" spans="1:16" ht="16" customHeight="1">
      <c r="A67" s="62">
        <v>100119246797</v>
      </c>
      <c r="B67" s="63" t="s">
        <v>373</v>
      </c>
      <c r="C67" s="92" t="s">
        <v>374</v>
      </c>
      <c r="D67" s="63" t="s">
        <v>433</v>
      </c>
      <c r="E67" s="63" t="s">
        <v>46</v>
      </c>
      <c r="F67" s="65" t="s">
        <v>375</v>
      </c>
      <c r="G67" s="65" t="s">
        <v>376</v>
      </c>
      <c r="H67" s="63" t="s">
        <v>16</v>
      </c>
      <c r="I67" s="65">
        <v>2022</v>
      </c>
      <c r="J67" s="63"/>
      <c r="K67" s="66"/>
      <c r="L67" s="93">
        <f t="shared" ref="L67:L73" si="10">I67+3</f>
        <v>2025</v>
      </c>
      <c r="M67" s="63" t="s">
        <v>17</v>
      </c>
      <c r="N67" s="63"/>
      <c r="O67" s="67" t="s">
        <v>407</v>
      </c>
      <c r="P67" s="76"/>
    </row>
    <row r="68" spans="1:16" ht="16" customHeight="1">
      <c r="A68" s="62">
        <v>100119246800</v>
      </c>
      <c r="B68" s="63" t="s">
        <v>377</v>
      </c>
      <c r="C68" s="92" t="s">
        <v>378</v>
      </c>
      <c r="D68" s="63" t="s">
        <v>433</v>
      </c>
      <c r="E68" s="63" t="s">
        <v>46</v>
      </c>
      <c r="F68" s="63" t="s">
        <v>379</v>
      </c>
      <c r="G68" s="63" t="s">
        <v>380</v>
      </c>
      <c r="H68" s="63" t="s">
        <v>16</v>
      </c>
      <c r="I68" s="65">
        <v>2022</v>
      </c>
      <c r="J68" s="63"/>
      <c r="K68" s="66"/>
      <c r="L68" s="93">
        <f t="shared" si="10"/>
        <v>2025</v>
      </c>
      <c r="M68" s="63" t="s">
        <v>17</v>
      </c>
      <c r="N68" s="63"/>
      <c r="O68" s="67" t="s">
        <v>407</v>
      </c>
      <c r="P68" s="76"/>
    </row>
    <row r="69" spans="1:16" ht="16" customHeight="1">
      <c r="A69" s="62">
        <v>100119246804</v>
      </c>
      <c r="B69" s="63" t="s">
        <v>381</v>
      </c>
      <c r="C69" s="92" t="s">
        <v>382</v>
      </c>
      <c r="D69" s="63" t="s">
        <v>433</v>
      </c>
      <c r="E69" s="63" t="s">
        <v>46</v>
      </c>
      <c r="F69" s="63" t="s">
        <v>383</v>
      </c>
      <c r="G69" s="63" t="s">
        <v>384</v>
      </c>
      <c r="H69" s="63" t="s">
        <v>16</v>
      </c>
      <c r="I69" s="65">
        <v>2022</v>
      </c>
      <c r="J69" s="63"/>
      <c r="K69" s="66"/>
      <c r="L69" s="93">
        <f t="shared" si="10"/>
        <v>2025</v>
      </c>
      <c r="M69" s="63" t="s">
        <v>17</v>
      </c>
      <c r="N69" s="63"/>
      <c r="O69" s="67" t="s">
        <v>407</v>
      </c>
      <c r="P69" s="76"/>
    </row>
    <row r="70" spans="1:16" ht="16" customHeight="1">
      <c r="A70" s="62">
        <v>100119246807</v>
      </c>
      <c r="B70" s="63" t="s">
        <v>385</v>
      </c>
      <c r="C70" s="92" t="s">
        <v>386</v>
      </c>
      <c r="D70" s="63" t="s">
        <v>433</v>
      </c>
      <c r="E70" s="63" t="s">
        <v>46</v>
      </c>
      <c r="F70" s="63" t="s">
        <v>387</v>
      </c>
      <c r="G70" s="63" t="s">
        <v>388</v>
      </c>
      <c r="H70" s="63" t="s">
        <v>16</v>
      </c>
      <c r="I70" s="65">
        <v>2022</v>
      </c>
      <c r="J70" s="63"/>
      <c r="K70" s="66"/>
      <c r="L70" s="93">
        <f t="shared" si="10"/>
        <v>2025</v>
      </c>
      <c r="M70" s="63" t="s">
        <v>17</v>
      </c>
      <c r="N70" s="63"/>
      <c r="O70" s="67" t="s">
        <v>407</v>
      </c>
      <c r="P70" s="76"/>
    </row>
    <row r="71" spans="1:16" ht="16" customHeight="1">
      <c r="A71" s="62">
        <v>100119246810</v>
      </c>
      <c r="B71" s="63" t="s">
        <v>389</v>
      </c>
      <c r="C71" s="92" t="s">
        <v>390</v>
      </c>
      <c r="D71" s="63" t="s">
        <v>433</v>
      </c>
      <c r="E71" s="63" t="s">
        <v>46</v>
      </c>
      <c r="F71" s="63" t="s">
        <v>391</v>
      </c>
      <c r="G71" s="63" t="s">
        <v>392</v>
      </c>
      <c r="H71" s="63" t="s">
        <v>16</v>
      </c>
      <c r="I71" s="65">
        <v>2022</v>
      </c>
      <c r="J71" s="63"/>
      <c r="K71" s="66"/>
      <c r="L71" s="93">
        <f t="shared" si="10"/>
        <v>2025</v>
      </c>
      <c r="M71" s="63" t="s">
        <v>17</v>
      </c>
      <c r="N71" s="63"/>
      <c r="O71" s="67" t="s">
        <v>407</v>
      </c>
      <c r="P71" s="76"/>
    </row>
    <row r="72" spans="1:16" ht="16" customHeight="1">
      <c r="A72" s="62">
        <v>100119246813</v>
      </c>
      <c r="B72" s="63" t="s">
        <v>393</v>
      </c>
      <c r="C72" s="92" t="s">
        <v>394</v>
      </c>
      <c r="D72" s="63" t="s">
        <v>433</v>
      </c>
      <c r="E72" s="63" t="s">
        <v>46</v>
      </c>
      <c r="F72" s="63" t="s">
        <v>395</v>
      </c>
      <c r="G72" s="63" t="s">
        <v>396</v>
      </c>
      <c r="H72" s="63" t="s">
        <v>16</v>
      </c>
      <c r="I72" s="65">
        <v>2022</v>
      </c>
      <c r="J72" s="63"/>
      <c r="K72" s="66"/>
      <c r="L72" s="93">
        <f t="shared" si="10"/>
        <v>2025</v>
      </c>
      <c r="M72" s="63" t="s">
        <v>17</v>
      </c>
      <c r="N72" s="63"/>
      <c r="O72" s="67" t="s">
        <v>407</v>
      </c>
      <c r="P72" s="76"/>
    </row>
    <row r="73" spans="1:16" ht="16" customHeight="1">
      <c r="A73" s="62">
        <v>100119231724</v>
      </c>
      <c r="B73" s="63" t="s">
        <v>370</v>
      </c>
      <c r="C73" s="92" t="s">
        <v>369</v>
      </c>
      <c r="D73" s="63"/>
      <c r="E73" s="63" t="s">
        <v>46</v>
      </c>
      <c r="F73" s="65" t="s">
        <v>371</v>
      </c>
      <c r="G73" s="65" t="s">
        <v>372</v>
      </c>
      <c r="H73" s="63" t="s">
        <v>16</v>
      </c>
      <c r="I73" s="65">
        <v>2022</v>
      </c>
      <c r="J73" s="63"/>
      <c r="K73" s="66"/>
      <c r="L73" s="93">
        <f t="shared" si="10"/>
        <v>2025</v>
      </c>
      <c r="M73" s="63" t="s">
        <v>17</v>
      </c>
      <c r="N73" s="63"/>
      <c r="O73" s="67" t="s">
        <v>434</v>
      </c>
      <c r="P73" s="76"/>
    </row>
    <row r="74" spans="1:16" ht="16" customHeight="1">
      <c r="A74" s="77" t="s">
        <v>53</v>
      </c>
      <c r="B74" s="77"/>
      <c r="C74" s="90" t="s">
        <v>340</v>
      </c>
      <c r="D74" s="63" t="s">
        <v>433</v>
      </c>
      <c r="E74" s="63" t="s">
        <v>103</v>
      </c>
      <c r="F74" s="77" t="s">
        <v>54</v>
      </c>
      <c r="G74" s="77" t="s">
        <v>311</v>
      </c>
      <c r="H74" s="63" t="s">
        <v>16</v>
      </c>
      <c r="I74" s="65">
        <v>2023</v>
      </c>
      <c r="J74" s="63"/>
      <c r="K74" s="66"/>
      <c r="L74" s="65">
        <f t="shared" ref="L74:L80" si="11">I74+5</f>
        <v>2028</v>
      </c>
      <c r="M74" s="63" t="s">
        <v>17</v>
      </c>
      <c r="N74" s="63" t="s">
        <v>48</v>
      </c>
      <c r="O74" s="55"/>
      <c r="P74" s="56"/>
    </row>
    <row r="75" spans="1:16" ht="16" customHeight="1">
      <c r="A75" s="77" t="s">
        <v>45</v>
      </c>
      <c r="B75" s="77"/>
      <c r="C75" s="90" t="s">
        <v>341</v>
      </c>
      <c r="D75" s="63" t="s">
        <v>433</v>
      </c>
      <c r="E75" s="63" t="s">
        <v>103</v>
      </c>
      <c r="F75" s="77" t="s">
        <v>47</v>
      </c>
      <c r="G75" s="77" t="s">
        <v>310</v>
      </c>
      <c r="H75" s="63" t="s">
        <v>16</v>
      </c>
      <c r="I75" s="65">
        <v>2023</v>
      </c>
      <c r="J75" s="63"/>
      <c r="K75" s="66"/>
      <c r="L75" s="65">
        <f t="shared" si="11"/>
        <v>2028</v>
      </c>
      <c r="M75" s="63" t="s">
        <v>17</v>
      </c>
      <c r="N75" s="63" t="s">
        <v>48</v>
      </c>
      <c r="O75" s="55"/>
      <c r="P75" s="56"/>
    </row>
    <row r="76" spans="1:16" ht="16" customHeight="1">
      <c r="A76" s="77" t="s">
        <v>49</v>
      </c>
      <c r="B76" s="77"/>
      <c r="C76" s="90" t="s">
        <v>342</v>
      </c>
      <c r="D76" s="63" t="s">
        <v>433</v>
      </c>
      <c r="E76" s="63" t="s">
        <v>103</v>
      </c>
      <c r="F76" s="77" t="s">
        <v>50</v>
      </c>
      <c r="G76" s="77" t="s">
        <v>51</v>
      </c>
      <c r="H76" s="63" t="s">
        <v>16</v>
      </c>
      <c r="I76" s="65">
        <v>2023</v>
      </c>
      <c r="J76" s="63"/>
      <c r="K76" s="66"/>
      <c r="L76" s="65">
        <f t="shared" si="11"/>
        <v>2028</v>
      </c>
      <c r="M76" s="63" t="s">
        <v>17</v>
      </c>
      <c r="N76" s="63" t="s">
        <v>52</v>
      </c>
      <c r="O76" s="55"/>
      <c r="P76" s="56"/>
    </row>
    <row r="77" spans="1:16" ht="16" customHeight="1">
      <c r="A77" s="63" t="s">
        <v>235</v>
      </c>
      <c r="B77" s="63"/>
      <c r="C77" s="69" t="s">
        <v>248</v>
      </c>
      <c r="D77" s="63"/>
      <c r="E77" s="63" t="s">
        <v>103</v>
      </c>
      <c r="F77" s="63" t="s">
        <v>0</v>
      </c>
      <c r="G77" s="63" t="s">
        <v>185</v>
      </c>
      <c r="H77" s="63" t="s">
        <v>16</v>
      </c>
      <c r="I77" s="65">
        <v>2022</v>
      </c>
      <c r="J77" s="63"/>
      <c r="K77" s="66"/>
      <c r="L77" s="65">
        <f t="shared" si="11"/>
        <v>2027</v>
      </c>
      <c r="M77" s="63" t="s">
        <v>17</v>
      </c>
      <c r="N77" s="63" t="s">
        <v>52</v>
      </c>
      <c r="O77" s="55"/>
      <c r="P77" s="56"/>
    </row>
    <row r="78" spans="1:16" ht="16" customHeight="1">
      <c r="A78" s="63" t="s">
        <v>236</v>
      </c>
      <c r="B78" s="63"/>
      <c r="C78" s="69" t="s">
        <v>249</v>
      </c>
      <c r="D78" s="63"/>
      <c r="E78" s="63" t="s">
        <v>103</v>
      </c>
      <c r="F78" s="63" t="s">
        <v>186</v>
      </c>
      <c r="G78" s="63" t="s">
        <v>187</v>
      </c>
      <c r="H78" s="63" t="s">
        <v>16</v>
      </c>
      <c r="I78" s="65">
        <v>2022</v>
      </c>
      <c r="J78" s="63"/>
      <c r="K78" s="66"/>
      <c r="L78" s="65">
        <f t="shared" si="11"/>
        <v>2027</v>
      </c>
      <c r="M78" s="63" t="s">
        <v>17</v>
      </c>
      <c r="N78" s="63" t="s">
        <v>48</v>
      </c>
      <c r="O78" s="55"/>
      <c r="P78" s="56"/>
    </row>
    <row r="79" spans="1:16" ht="16" customHeight="1">
      <c r="A79" s="63" t="s">
        <v>237</v>
      </c>
      <c r="B79" s="63"/>
      <c r="C79" s="69" t="s">
        <v>250</v>
      </c>
      <c r="D79" s="63"/>
      <c r="E79" s="63" t="s">
        <v>103</v>
      </c>
      <c r="F79" s="63" t="s">
        <v>188</v>
      </c>
      <c r="G79" s="63" t="s">
        <v>2</v>
      </c>
      <c r="H79" s="63" t="s">
        <v>16</v>
      </c>
      <c r="I79" s="65">
        <v>2022</v>
      </c>
      <c r="J79" s="63"/>
      <c r="K79" s="66"/>
      <c r="L79" s="65">
        <f t="shared" si="11"/>
        <v>2027</v>
      </c>
      <c r="M79" s="63" t="s">
        <v>17</v>
      </c>
      <c r="N79" s="63" t="s">
        <v>52</v>
      </c>
      <c r="O79" s="55"/>
      <c r="P79" s="56"/>
    </row>
    <row r="80" spans="1:16" ht="16" customHeight="1">
      <c r="A80" s="63" t="s">
        <v>238</v>
      </c>
      <c r="B80" s="63"/>
      <c r="C80" s="69" t="s">
        <v>251</v>
      </c>
      <c r="D80" s="63"/>
      <c r="E80" s="63" t="s">
        <v>103</v>
      </c>
      <c r="F80" s="63" t="s">
        <v>1</v>
      </c>
      <c r="G80" s="63" t="s">
        <v>189</v>
      </c>
      <c r="H80" s="63" t="s">
        <v>16</v>
      </c>
      <c r="I80" s="65">
        <v>2022</v>
      </c>
      <c r="J80" s="63"/>
      <c r="K80" s="66"/>
      <c r="L80" s="65">
        <f t="shared" si="11"/>
        <v>2027</v>
      </c>
      <c r="M80" s="63" t="s">
        <v>17</v>
      </c>
      <c r="N80" s="63" t="s">
        <v>48</v>
      </c>
      <c r="O80" s="55"/>
      <c r="P80" s="56"/>
    </row>
    <row r="81" spans="1:16" ht="16" customHeight="1">
      <c r="A81" s="62">
        <v>100116914957</v>
      </c>
      <c r="B81" s="63" t="s">
        <v>59</v>
      </c>
      <c r="C81" s="91" t="s">
        <v>60</v>
      </c>
      <c r="D81" s="63" t="s">
        <v>433</v>
      </c>
      <c r="E81" s="63" t="s">
        <v>46</v>
      </c>
      <c r="F81" s="63" t="s">
        <v>61</v>
      </c>
      <c r="G81" s="63" t="s">
        <v>62</v>
      </c>
      <c r="H81" s="63" t="s">
        <v>16</v>
      </c>
      <c r="I81" s="65">
        <v>2022</v>
      </c>
      <c r="J81" s="63"/>
      <c r="K81" s="66"/>
      <c r="L81" s="93">
        <f>I81+3</f>
        <v>2025</v>
      </c>
      <c r="M81" s="63" t="s">
        <v>17</v>
      </c>
      <c r="N81" s="63" t="s">
        <v>48</v>
      </c>
      <c r="O81" s="55"/>
      <c r="P81" s="56"/>
    </row>
    <row r="82" spans="1:16" ht="16" customHeight="1">
      <c r="A82" s="62">
        <v>100116914971</v>
      </c>
      <c r="B82" s="63" t="s">
        <v>63</v>
      </c>
      <c r="C82" s="91" t="s">
        <v>64</v>
      </c>
      <c r="D82" s="63" t="s">
        <v>433</v>
      </c>
      <c r="E82" s="63" t="s">
        <v>46</v>
      </c>
      <c r="F82" s="63" t="s">
        <v>65</v>
      </c>
      <c r="G82" s="63" t="s">
        <v>66</v>
      </c>
      <c r="H82" s="63" t="s">
        <v>16</v>
      </c>
      <c r="I82" s="65">
        <v>2022</v>
      </c>
      <c r="J82" s="63"/>
      <c r="K82" s="66"/>
      <c r="L82" s="93">
        <f>I82+3</f>
        <v>2025</v>
      </c>
      <c r="M82" s="63" t="s">
        <v>17</v>
      </c>
      <c r="N82" s="63" t="s">
        <v>52</v>
      </c>
      <c r="O82" s="55"/>
      <c r="P82" s="56"/>
    </row>
    <row r="83" spans="1:16" ht="16" customHeight="1">
      <c r="A83" s="62">
        <v>100116914980</v>
      </c>
      <c r="B83" s="63" t="s">
        <v>67</v>
      </c>
      <c r="C83" s="91" t="s">
        <v>68</v>
      </c>
      <c r="D83" s="63" t="s">
        <v>433</v>
      </c>
      <c r="E83" s="63" t="s">
        <v>46</v>
      </c>
      <c r="F83" s="63" t="s">
        <v>69</v>
      </c>
      <c r="G83" s="63" t="s">
        <v>70</v>
      </c>
      <c r="H83" s="63" t="s">
        <v>16</v>
      </c>
      <c r="I83" s="65">
        <v>2022</v>
      </c>
      <c r="J83" s="63"/>
      <c r="K83" s="66"/>
      <c r="L83" s="93">
        <f>I83+3</f>
        <v>2025</v>
      </c>
      <c r="M83" s="63" t="s">
        <v>17</v>
      </c>
      <c r="N83" s="63" t="s">
        <v>48</v>
      </c>
      <c r="O83" s="55"/>
      <c r="P83" s="56"/>
    </row>
    <row r="84" spans="1:16" ht="16" customHeight="1">
      <c r="A84" s="62">
        <v>100116914990</v>
      </c>
      <c r="B84" s="63" t="s">
        <v>71</v>
      </c>
      <c r="C84" s="91" t="s">
        <v>72</v>
      </c>
      <c r="D84" s="63" t="s">
        <v>433</v>
      </c>
      <c r="E84" s="63" t="s">
        <v>46</v>
      </c>
      <c r="F84" s="63" t="s">
        <v>73</v>
      </c>
      <c r="G84" s="63" t="s">
        <v>74</v>
      </c>
      <c r="H84" s="63" t="s">
        <v>16</v>
      </c>
      <c r="I84" s="65">
        <v>2022</v>
      </c>
      <c r="J84" s="63"/>
      <c r="K84" s="66"/>
      <c r="L84" s="93">
        <f>I84+3</f>
        <v>2025</v>
      </c>
      <c r="M84" s="63" t="s">
        <v>17</v>
      </c>
      <c r="N84" s="63" t="s">
        <v>48</v>
      </c>
      <c r="O84" s="55"/>
      <c r="P84" s="56"/>
    </row>
    <row r="85" spans="1:16" ht="16" customHeight="1">
      <c r="A85" s="63" t="s">
        <v>312</v>
      </c>
      <c r="B85" s="63" t="s">
        <v>191</v>
      </c>
      <c r="C85" s="69" t="s">
        <v>239</v>
      </c>
      <c r="D85" s="63"/>
      <c r="E85" s="63" t="s">
        <v>46</v>
      </c>
      <c r="F85" s="63" t="s">
        <v>192</v>
      </c>
      <c r="G85" s="63" t="s">
        <v>193</v>
      </c>
      <c r="H85" s="63" t="s">
        <v>16</v>
      </c>
      <c r="I85" s="65">
        <v>2023</v>
      </c>
      <c r="J85" s="63"/>
      <c r="K85" s="66"/>
      <c r="L85" s="65">
        <f t="shared" ref="L85:L101" si="12">I85+3</f>
        <v>2026</v>
      </c>
      <c r="M85" s="63" t="s">
        <v>17</v>
      </c>
      <c r="N85" s="63" t="s">
        <v>52</v>
      </c>
      <c r="O85" s="55"/>
      <c r="P85" s="56"/>
    </row>
    <row r="86" spans="1:16" ht="16" customHeight="1">
      <c r="A86" s="62">
        <v>100118032924</v>
      </c>
      <c r="B86" s="62">
        <v>12950</v>
      </c>
      <c r="C86" s="69" t="s">
        <v>194</v>
      </c>
      <c r="D86" s="63"/>
      <c r="E86" s="63" t="s">
        <v>46</v>
      </c>
      <c r="F86" s="63" t="s">
        <v>195</v>
      </c>
      <c r="G86" s="63" t="s">
        <v>313</v>
      </c>
      <c r="H86" s="63" t="s">
        <v>16</v>
      </c>
      <c r="I86" s="65">
        <v>2023</v>
      </c>
      <c r="J86" s="63"/>
      <c r="K86" s="66"/>
      <c r="L86" s="65">
        <f t="shared" si="12"/>
        <v>2026</v>
      </c>
      <c r="M86" s="63" t="s">
        <v>17</v>
      </c>
      <c r="N86" s="63" t="s">
        <v>48</v>
      </c>
      <c r="O86" s="55"/>
      <c r="P86" s="56"/>
    </row>
    <row r="87" spans="1:16" ht="16" customHeight="1">
      <c r="A87" s="62">
        <v>100117872450</v>
      </c>
      <c r="B87" s="62">
        <v>12952</v>
      </c>
      <c r="C87" s="69" t="s">
        <v>196</v>
      </c>
      <c r="D87" s="63"/>
      <c r="E87" s="63" t="s">
        <v>46</v>
      </c>
      <c r="F87" s="63" t="s">
        <v>197</v>
      </c>
      <c r="G87" s="63" t="s">
        <v>198</v>
      </c>
      <c r="H87" s="63" t="s">
        <v>16</v>
      </c>
      <c r="I87" s="65">
        <v>2023</v>
      </c>
      <c r="J87" s="63"/>
      <c r="K87" s="66"/>
      <c r="L87" s="65">
        <f t="shared" si="12"/>
        <v>2026</v>
      </c>
      <c r="M87" s="63" t="s">
        <v>17</v>
      </c>
      <c r="N87" s="63" t="s">
        <v>52</v>
      </c>
      <c r="O87" s="55"/>
      <c r="P87" s="56"/>
    </row>
    <row r="88" spans="1:16" ht="16" customHeight="1">
      <c r="A88" s="62">
        <v>100118032927</v>
      </c>
      <c r="B88" s="62">
        <v>12954</v>
      </c>
      <c r="C88" s="69" t="s">
        <v>199</v>
      </c>
      <c r="D88" s="63"/>
      <c r="E88" s="63" t="s">
        <v>46</v>
      </c>
      <c r="F88" s="63" t="s">
        <v>200</v>
      </c>
      <c r="G88" s="63" t="s">
        <v>201</v>
      </c>
      <c r="H88" s="63" t="s">
        <v>16</v>
      </c>
      <c r="I88" s="65">
        <v>2023</v>
      </c>
      <c r="J88" s="63"/>
      <c r="K88" s="66"/>
      <c r="L88" s="65">
        <f t="shared" si="12"/>
        <v>2026</v>
      </c>
      <c r="M88" s="63" t="s">
        <v>17</v>
      </c>
      <c r="N88" s="63" t="s">
        <v>48</v>
      </c>
      <c r="O88" s="55"/>
      <c r="P88" s="56"/>
    </row>
    <row r="89" spans="1:16" ht="16" customHeight="1">
      <c r="A89" s="62">
        <v>100117872453</v>
      </c>
      <c r="B89" s="62">
        <v>12955</v>
      </c>
      <c r="C89" s="91" t="s">
        <v>202</v>
      </c>
      <c r="D89" s="63"/>
      <c r="E89" s="63" t="s">
        <v>46</v>
      </c>
      <c r="F89" s="63" t="s">
        <v>203</v>
      </c>
      <c r="G89" s="63" t="s">
        <v>204</v>
      </c>
      <c r="H89" s="63" t="s">
        <v>16</v>
      </c>
      <c r="I89" s="65">
        <v>2022</v>
      </c>
      <c r="J89" s="63"/>
      <c r="K89" s="66"/>
      <c r="L89" s="93">
        <f t="shared" si="12"/>
        <v>2025</v>
      </c>
      <c r="M89" s="63" t="s">
        <v>17</v>
      </c>
      <c r="N89" s="63" t="s">
        <v>52</v>
      </c>
      <c r="O89" s="55"/>
      <c r="P89" s="56"/>
    </row>
    <row r="90" spans="1:16" ht="16" customHeight="1">
      <c r="A90" s="62">
        <v>100118032932</v>
      </c>
      <c r="B90" s="62">
        <v>12956</v>
      </c>
      <c r="C90" s="69" t="s">
        <v>205</v>
      </c>
      <c r="D90" s="63"/>
      <c r="E90" s="63" t="s">
        <v>46</v>
      </c>
      <c r="F90" s="63" t="s">
        <v>206</v>
      </c>
      <c r="G90" s="63" t="s">
        <v>207</v>
      </c>
      <c r="H90" s="63" t="s">
        <v>16</v>
      </c>
      <c r="I90" s="65">
        <v>2023</v>
      </c>
      <c r="J90" s="63"/>
      <c r="K90" s="66"/>
      <c r="L90" s="65">
        <f t="shared" si="12"/>
        <v>2026</v>
      </c>
      <c r="M90" s="63" t="s">
        <v>17</v>
      </c>
      <c r="N90" s="63" t="s">
        <v>48</v>
      </c>
      <c r="O90" s="55"/>
      <c r="P90" s="56"/>
    </row>
    <row r="91" spans="1:16" ht="16" customHeight="1">
      <c r="A91" s="62">
        <v>100118032939</v>
      </c>
      <c r="B91" s="62">
        <v>12957</v>
      </c>
      <c r="C91" s="69" t="s">
        <v>208</v>
      </c>
      <c r="D91" s="63"/>
      <c r="E91" s="63" t="s">
        <v>46</v>
      </c>
      <c r="F91" s="63" t="s">
        <v>209</v>
      </c>
      <c r="G91" s="63" t="s">
        <v>210</v>
      </c>
      <c r="H91" s="63" t="s">
        <v>16</v>
      </c>
      <c r="I91" s="65">
        <v>2023</v>
      </c>
      <c r="J91" s="63"/>
      <c r="K91" s="66"/>
      <c r="L91" s="65">
        <f t="shared" si="12"/>
        <v>2026</v>
      </c>
      <c r="M91" s="63" t="s">
        <v>17</v>
      </c>
      <c r="N91" s="63" t="s">
        <v>211</v>
      </c>
      <c r="O91" s="63"/>
      <c r="P91" s="56"/>
    </row>
    <row r="92" spans="1:16" ht="16" customHeight="1">
      <c r="A92" s="62">
        <v>100118032941</v>
      </c>
      <c r="B92" s="62">
        <v>12958</v>
      </c>
      <c r="C92" s="69" t="s">
        <v>212</v>
      </c>
      <c r="D92" s="63"/>
      <c r="E92" s="63" t="s">
        <v>46</v>
      </c>
      <c r="F92" s="63" t="s">
        <v>213</v>
      </c>
      <c r="G92" s="63" t="s">
        <v>214</v>
      </c>
      <c r="H92" s="63" t="s">
        <v>16</v>
      </c>
      <c r="I92" s="65">
        <v>2023</v>
      </c>
      <c r="J92" s="63"/>
      <c r="K92" s="66"/>
      <c r="L92" s="65">
        <f t="shared" si="12"/>
        <v>2026</v>
      </c>
      <c r="M92" s="63" t="s">
        <v>17</v>
      </c>
      <c r="N92" s="63" t="s">
        <v>48</v>
      </c>
      <c r="O92" s="55"/>
      <c r="P92" s="56"/>
    </row>
    <row r="93" spans="1:16" ht="16" customHeight="1">
      <c r="A93" s="62">
        <v>100118032946</v>
      </c>
      <c r="B93" s="62">
        <v>12960</v>
      </c>
      <c r="C93" s="69" t="s">
        <v>215</v>
      </c>
      <c r="D93" s="63"/>
      <c r="E93" s="63" t="s">
        <v>46</v>
      </c>
      <c r="F93" s="63" t="s">
        <v>216</v>
      </c>
      <c r="G93" s="63" t="s">
        <v>217</v>
      </c>
      <c r="H93" s="63" t="s">
        <v>16</v>
      </c>
      <c r="I93" s="65">
        <v>2023</v>
      </c>
      <c r="J93" s="63"/>
      <c r="K93" s="66"/>
      <c r="L93" s="65">
        <f t="shared" si="12"/>
        <v>2026</v>
      </c>
      <c r="M93" s="63" t="s">
        <v>17</v>
      </c>
      <c r="N93" s="63" t="s">
        <v>52</v>
      </c>
      <c r="O93" s="55"/>
      <c r="P93" s="56"/>
    </row>
    <row r="94" spans="1:16" ht="16" customHeight="1">
      <c r="A94" s="62">
        <v>100117872458</v>
      </c>
      <c r="B94" s="62">
        <v>12962</v>
      </c>
      <c r="C94" s="91" t="s">
        <v>218</v>
      </c>
      <c r="D94" s="63"/>
      <c r="E94" s="63" t="s">
        <v>46</v>
      </c>
      <c r="F94" s="63" t="s">
        <v>219</v>
      </c>
      <c r="G94" s="63" t="s">
        <v>220</v>
      </c>
      <c r="H94" s="63" t="s">
        <v>16</v>
      </c>
      <c r="I94" s="65">
        <v>2022</v>
      </c>
      <c r="J94" s="63"/>
      <c r="K94" s="66"/>
      <c r="L94" s="93">
        <f t="shared" si="12"/>
        <v>2025</v>
      </c>
      <c r="M94" s="63" t="s">
        <v>17</v>
      </c>
      <c r="N94" s="63" t="s">
        <v>211</v>
      </c>
      <c r="O94" s="63"/>
      <c r="P94" s="76"/>
    </row>
    <row r="95" spans="1:16" ht="16" customHeight="1">
      <c r="A95" s="62">
        <v>100118032949</v>
      </c>
      <c r="B95" s="62">
        <v>12963</v>
      </c>
      <c r="C95" s="69" t="s">
        <v>221</v>
      </c>
      <c r="D95" s="63"/>
      <c r="E95" s="63" t="s">
        <v>46</v>
      </c>
      <c r="F95" s="63" t="s">
        <v>222</v>
      </c>
      <c r="G95" s="63" t="s">
        <v>223</v>
      </c>
      <c r="H95" s="63" t="s">
        <v>16</v>
      </c>
      <c r="I95" s="65">
        <v>2023</v>
      </c>
      <c r="J95" s="63"/>
      <c r="K95" s="66"/>
      <c r="L95" s="65">
        <f t="shared" si="12"/>
        <v>2026</v>
      </c>
      <c r="M95" s="63" t="s">
        <v>17</v>
      </c>
      <c r="N95" s="63" t="s">
        <v>48</v>
      </c>
      <c r="O95" s="63"/>
      <c r="P95" s="76"/>
    </row>
    <row r="96" spans="1:16" ht="16" customHeight="1">
      <c r="A96" s="62">
        <v>100117693420</v>
      </c>
      <c r="B96" s="63" t="s">
        <v>170</v>
      </c>
      <c r="C96" s="69" t="s">
        <v>76</v>
      </c>
      <c r="D96" s="63"/>
      <c r="E96" s="63" t="s">
        <v>46</v>
      </c>
      <c r="F96" s="63" t="s">
        <v>87</v>
      </c>
      <c r="G96" s="63" t="s">
        <v>314</v>
      </c>
      <c r="H96" s="63" t="s">
        <v>16</v>
      </c>
      <c r="I96" s="65">
        <v>2023</v>
      </c>
      <c r="J96" s="63"/>
      <c r="K96" s="66"/>
      <c r="L96" s="65">
        <f t="shared" si="12"/>
        <v>2026</v>
      </c>
      <c r="M96" s="63" t="s">
        <v>17</v>
      </c>
      <c r="N96" s="63" t="s">
        <v>52</v>
      </c>
      <c r="O96" s="63"/>
      <c r="P96" s="76"/>
    </row>
    <row r="97" spans="1:16" ht="16" customHeight="1">
      <c r="A97" s="62">
        <v>200100356646</v>
      </c>
      <c r="B97" s="63" t="s">
        <v>85</v>
      </c>
      <c r="C97" s="69" t="s">
        <v>86</v>
      </c>
      <c r="D97" s="63"/>
      <c r="E97" s="63" t="s">
        <v>46</v>
      </c>
      <c r="F97" s="63" t="s">
        <v>87</v>
      </c>
      <c r="G97" s="63" t="s">
        <v>315</v>
      </c>
      <c r="H97" s="63" t="s">
        <v>16</v>
      </c>
      <c r="I97" s="65">
        <v>2023</v>
      </c>
      <c r="J97" s="63"/>
      <c r="K97" s="66"/>
      <c r="L97" s="65">
        <f t="shared" si="12"/>
        <v>2026</v>
      </c>
      <c r="M97" s="63" t="s">
        <v>17</v>
      </c>
      <c r="N97" s="63" t="s">
        <v>48</v>
      </c>
      <c r="O97" s="63"/>
      <c r="P97" s="76"/>
    </row>
    <row r="98" spans="1:16" ht="16" customHeight="1">
      <c r="A98" s="62">
        <v>200100356648</v>
      </c>
      <c r="B98" s="63" t="s">
        <v>88</v>
      </c>
      <c r="C98" s="69" t="s">
        <v>89</v>
      </c>
      <c r="D98" s="63"/>
      <c r="E98" s="63" t="s">
        <v>46</v>
      </c>
      <c r="F98" s="63" t="s">
        <v>316</v>
      </c>
      <c r="G98" s="63" t="s">
        <v>317</v>
      </c>
      <c r="H98" s="63" t="s">
        <v>16</v>
      </c>
      <c r="I98" s="65">
        <v>2023</v>
      </c>
      <c r="J98" s="63"/>
      <c r="K98" s="66"/>
      <c r="L98" s="65">
        <f t="shared" si="12"/>
        <v>2026</v>
      </c>
      <c r="M98" s="63" t="s">
        <v>17</v>
      </c>
      <c r="N98" s="63" t="s">
        <v>52</v>
      </c>
      <c r="O98" s="63"/>
      <c r="P98" s="76"/>
    </row>
    <row r="99" spans="1:16" ht="16" customHeight="1">
      <c r="A99" s="62">
        <v>200100356650</v>
      </c>
      <c r="B99" s="63" t="s">
        <v>90</v>
      </c>
      <c r="C99" s="69" t="s">
        <v>91</v>
      </c>
      <c r="D99" s="63"/>
      <c r="E99" s="63" t="s">
        <v>46</v>
      </c>
      <c r="F99" s="63" t="s">
        <v>318</v>
      </c>
      <c r="G99" s="63" t="s">
        <v>319</v>
      </c>
      <c r="H99" s="63" t="s">
        <v>16</v>
      </c>
      <c r="I99" s="65">
        <v>2023</v>
      </c>
      <c r="J99" s="63"/>
      <c r="K99" s="66"/>
      <c r="L99" s="65">
        <f t="shared" si="12"/>
        <v>2026</v>
      </c>
      <c r="M99" s="63" t="s">
        <v>17</v>
      </c>
      <c r="N99" s="63" t="s">
        <v>48</v>
      </c>
      <c r="O99" s="63"/>
      <c r="P99" s="76"/>
    </row>
    <row r="100" spans="1:16" ht="16" customHeight="1">
      <c r="A100" s="62">
        <v>200100356652</v>
      </c>
      <c r="B100" s="63" t="s">
        <v>92</v>
      </c>
      <c r="C100" s="69" t="s">
        <v>93</v>
      </c>
      <c r="D100" s="63"/>
      <c r="E100" s="63" t="s">
        <v>46</v>
      </c>
      <c r="F100" s="63" t="s">
        <v>94</v>
      </c>
      <c r="G100" s="63" t="s">
        <v>320</v>
      </c>
      <c r="H100" s="63" t="s">
        <v>16</v>
      </c>
      <c r="I100" s="65">
        <v>2023</v>
      </c>
      <c r="J100" s="63"/>
      <c r="K100" s="66"/>
      <c r="L100" s="65">
        <f t="shared" si="12"/>
        <v>2026</v>
      </c>
      <c r="M100" s="63" t="s">
        <v>17</v>
      </c>
      <c r="N100" s="63" t="s">
        <v>52</v>
      </c>
      <c r="O100" s="63"/>
      <c r="P100" s="56"/>
    </row>
    <row r="101" spans="1:16" ht="16" customHeight="1">
      <c r="A101" s="62">
        <v>200100356654</v>
      </c>
      <c r="B101" s="63" t="s">
        <v>95</v>
      </c>
      <c r="C101" s="69" t="s">
        <v>96</v>
      </c>
      <c r="D101" s="63"/>
      <c r="E101" s="63" t="s">
        <v>46</v>
      </c>
      <c r="F101" s="63" t="s">
        <v>321</v>
      </c>
      <c r="G101" s="63" t="s">
        <v>317</v>
      </c>
      <c r="H101" s="63" t="s">
        <v>16</v>
      </c>
      <c r="I101" s="65">
        <v>2023</v>
      </c>
      <c r="J101" s="63"/>
      <c r="K101" s="66"/>
      <c r="L101" s="65">
        <f t="shared" si="12"/>
        <v>2026</v>
      </c>
      <c r="M101" s="63" t="s">
        <v>17</v>
      </c>
      <c r="N101" s="63" t="s">
        <v>48</v>
      </c>
      <c r="O101" s="63"/>
      <c r="P101" s="56"/>
    </row>
    <row r="102" spans="1:16" ht="16" customHeight="1">
      <c r="I102" s="60"/>
      <c r="J102" s="74"/>
      <c r="K102" s="75"/>
      <c r="L102" s="60"/>
    </row>
    <row r="103" spans="1:16" ht="16" customHeight="1">
      <c r="J103" s="74"/>
    </row>
    <row r="104" spans="1:16" ht="16" customHeight="1"/>
    <row r="105" spans="1:16" ht="16" customHeight="1"/>
    <row r="106" spans="1:16" ht="16" customHeight="1"/>
    <row r="107" spans="1:16" ht="16" customHeight="1"/>
    <row r="108" spans="1:16" ht="16" customHeight="1"/>
    <row r="109" spans="1:16" ht="16" customHeight="1"/>
    <row r="110" spans="1:16" ht="16" customHeight="1">
      <c r="A110" s="47"/>
      <c r="B110" s="10"/>
      <c r="D110" s="25"/>
      <c r="N110" s="10"/>
    </row>
    <row r="111" spans="1:16" ht="33">
      <c r="A111" s="32"/>
      <c r="B111" s="48"/>
      <c r="C111" s="29"/>
      <c r="D111" s="43"/>
      <c r="E111" s="29"/>
      <c r="F111" s="29"/>
      <c r="G111" s="44" t="s">
        <v>451</v>
      </c>
      <c r="H111" s="29"/>
      <c r="I111" s="40"/>
      <c r="L111" s="40"/>
      <c r="M111" s="41"/>
      <c r="N111" s="29"/>
      <c r="O111" s="30"/>
      <c r="P111" s="29"/>
    </row>
    <row r="112" spans="1:16" ht="56" customHeight="1">
      <c r="A112" s="28" t="s">
        <v>3</v>
      </c>
      <c r="B112" s="49" t="s">
        <v>4</v>
      </c>
      <c r="C112" s="28" t="s">
        <v>5</v>
      </c>
      <c r="D112" s="61" t="s">
        <v>432</v>
      </c>
      <c r="E112" s="45" t="s">
        <v>6</v>
      </c>
      <c r="F112" s="28" t="s">
        <v>7</v>
      </c>
      <c r="G112" s="28" t="s">
        <v>8</v>
      </c>
      <c r="H112" s="46" t="s">
        <v>9</v>
      </c>
      <c r="I112" s="28" t="s">
        <v>182</v>
      </c>
      <c r="J112" s="6" t="s">
        <v>11</v>
      </c>
      <c r="K112" s="6" t="s">
        <v>184</v>
      </c>
      <c r="L112" s="28" t="s">
        <v>183</v>
      </c>
      <c r="M112" s="28" t="s">
        <v>12</v>
      </c>
      <c r="N112" s="45" t="s">
        <v>13</v>
      </c>
      <c r="O112" s="6" t="s">
        <v>14</v>
      </c>
      <c r="P112" s="6" t="s">
        <v>15</v>
      </c>
    </row>
    <row r="113" spans="1:16" ht="16" customHeight="1">
      <c r="A113" s="62">
        <v>200100356656</v>
      </c>
      <c r="B113" s="63" t="s">
        <v>97</v>
      </c>
      <c r="C113" s="69" t="s">
        <v>98</v>
      </c>
      <c r="D113" s="63"/>
      <c r="E113" s="63" t="s">
        <v>46</v>
      </c>
      <c r="F113" s="63" t="s">
        <v>322</v>
      </c>
      <c r="G113" s="63" t="s">
        <v>323</v>
      </c>
      <c r="H113" s="63" t="s">
        <v>16</v>
      </c>
      <c r="I113" s="65">
        <v>2023</v>
      </c>
      <c r="J113" s="63"/>
      <c r="K113" s="66"/>
      <c r="L113" s="65">
        <f>I113+3</f>
        <v>2026</v>
      </c>
      <c r="M113" s="63" t="s">
        <v>17</v>
      </c>
      <c r="N113" s="63" t="s">
        <v>52</v>
      </c>
      <c r="O113" s="63"/>
      <c r="P113" s="56"/>
    </row>
    <row r="114" spans="1:16" ht="16" customHeight="1">
      <c r="A114" s="62">
        <v>200100356658</v>
      </c>
      <c r="B114" s="63" t="s">
        <v>99</v>
      </c>
      <c r="C114" s="69" t="s">
        <v>100</v>
      </c>
      <c r="D114" s="63"/>
      <c r="E114" s="63" t="s">
        <v>46</v>
      </c>
      <c r="F114" s="63" t="s">
        <v>324</v>
      </c>
      <c r="G114" s="63" t="s">
        <v>325</v>
      </c>
      <c r="H114" s="63" t="s">
        <v>16</v>
      </c>
      <c r="I114" s="65">
        <v>2023</v>
      </c>
      <c r="J114" s="63"/>
      <c r="K114" s="66"/>
      <c r="L114" s="65">
        <f>I114+3</f>
        <v>2026</v>
      </c>
      <c r="M114" s="63" t="s">
        <v>17</v>
      </c>
      <c r="N114" s="63" t="s">
        <v>48</v>
      </c>
      <c r="O114" s="63"/>
      <c r="P114" s="56"/>
    </row>
    <row r="115" spans="1:16" ht="16" customHeight="1">
      <c r="A115" s="62">
        <v>200100356660</v>
      </c>
      <c r="B115" s="63" t="s">
        <v>101</v>
      </c>
      <c r="C115" s="69" t="s">
        <v>102</v>
      </c>
      <c r="D115" s="63"/>
      <c r="E115" s="63" t="s">
        <v>46</v>
      </c>
      <c r="F115" s="63" t="s">
        <v>326</v>
      </c>
      <c r="G115" s="63" t="s">
        <v>327</v>
      </c>
      <c r="H115" s="63" t="s">
        <v>16</v>
      </c>
      <c r="I115" s="65">
        <v>2023</v>
      </c>
      <c r="J115" s="63"/>
      <c r="K115" s="66"/>
      <c r="L115" s="65">
        <f>I115+3</f>
        <v>2026</v>
      </c>
      <c r="M115" s="63" t="s">
        <v>17</v>
      </c>
      <c r="N115" s="63" t="s">
        <v>52</v>
      </c>
      <c r="O115" s="63"/>
      <c r="P115" s="56"/>
    </row>
    <row r="116" spans="1:16" ht="16" customHeight="1">
      <c r="A116" s="62">
        <v>200100356662</v>
      </c>
      <c r="B116" s="63" t="s">
        <v>77</v>
      </c>
      <c r="C116" s="69" t="s">
        <v>78</v>
      </c>
      <c r="D116" s="63"/>
      <c r="E116" s="63" t="s">
        <v>46</v>
      </c>
      <c r="F116" s="63" t="s">
        <v>328</v>
      </c>
      <c r="G116" s="63" t="s">
        <v>329</v>
      </c>
      <c r="H116" s="63" t="s">
        <v>16</v>
      </c>
      <c r="I116" s="65">
        <v>2023</v>
      </c>
      <c r="J116" s="63"/>
      <c r="K116" s="66"/>
      <c r="L116" s="65">
        <f>I116+3</f>
        <v>2026</v>
      </c>
      <c r="M116" s="63" t="s">
        <v>17</v>
      </c>
      <c r="N116" s="63" t="s">
        <v>48</v>
      </c>
      <c r="O116" s="63"/>
      <c r="P116" s="56"/>
    </row>
    <row r="117" spans="1:16" ht="16" customHeight="1">
      <c r="A117" s="62">
        <v>200100356664</v>
      </c>
      <c r="B117" s="63" t="s">
        <v>79</v>
      </c>
      <c r="C117" s="69" t="s">
        <v>80</v>
      </c>
      <c r="D117" s="63"/>
      <c r="E117" s="63" t="s">
        <v>46</v>
      </c>
      <c r="F117" s="63" t="s">
        <v>330</v>
      </c>
      <c r="G117" s="63" t="s">
        <v>331</v>
      </c>
      <c r="H117" s="63" t="s">
        <v>16</v>
      </c>
      <c r="I117" s="65">
        <v>2023</v>
      </c>
      <c r="J117" s="63"/>
      <c r="K117" s="66"/>
      <c r="L117" s="65">
        <f t="shared" ref="L117:L120" si="13">I117+3</f>
        <v>2026</v>
      </c>
      <c r="M117" s="63" t="s">
        <v>17</v>
      </c>
      <c r="N117" s="63" t="s">
        <v>52</v>
      </c>
      <c r="O117" s="63"/>
      <c r="P117" s="56"/>
    </row>
    <row r="118" spans="1:16" ht="16" customHeight="1">
      <c r="A118" s="62">
        <v>200100356666</v>
      </c>
      <c r="B118" s="63" t="s">
        <v>81</v>
      </c>
      <c r="C118" s="69" t="s">
        <v>82</v>
      </c>
      <c r="D118" s="63"/>
      <c r="E118" s="63" t="s">
        <v>46</v>
      </c>
      <c r="F118" s="63" t="s">
        <v>332</v>
      </c>
      <c r="G118" s="63" t="s">
        <v>333</v>
      </c>
      <c r="H118" s="63" t="s">
        <v>16</v>
      </c>
      <c r="I118" s="65">
        <v>2023</v>
      </c>
      <c r="J118" s="63"/>
      <c r="K118" s="66"/>
      <c r="L118" s="65">
        <f t="shared" si="13"/>
        <v>2026</v>
      </c>
      <c r="M118" s="63" t="s">
        <v>17</v>
      </c>
      <c r="N118" s="63" t="s">
        <v>48</v>
      </c>
      <c r="O118" s="63"/>
      <c r="P118" s="56"/>
    </row>
    <row r="119" spans="1:16" ht="16" customHeight="1">
      <c r="A119" s="62">
        <v>200100639896</v>
      </c>
      <c r="B119" s="63" t="s">
        <v>83</v>
      </c>
      <c r="C119" s="69" t="s">
        <v>84</v>
      </c>
      <c r="D119" s="63"/>
      <c r="E119" s="63" t="s">
        <v>46</v>
      </c>
      <c r="F119" s="63" t="s">
        <v>334</v>
      </c>
      <c r="G119" s="63" t="s">
        <v>335</v>
      </c>
      <c r="H119" s="63" t="s">
        <v>16</v>
      </c>
      <c r="I119" s="65">
        <v>2023</v>
      </c>
      <c r="J119" s="63"/>
      <c r="K119" s="66"/>
      <c r="L119" s="65">
        <f t="shared" si="13"/>
        <v>2026</v>
      </c>
      <c r="M119" s="63" t="s">
        <v>17</v>
      </c>
      <c r="N119" s="63" t="s">
        <v>52</v>
      </c>
      <c r="O119" s="63"/>
      <c r="P119" s="56"/>
    </row>
    <row r="120" spans="1:16" ht="16" customHeight="1">
      <c r="A120" s="62">
        <v>100118362148</v>
      </c>
      <c r="B120" s="63" t="s">
        <v>240</v>
      </c>
      <c r="C120" s="69" t="s">
        <v>241</v>
      </c>
      <c r="D120" s="63"/>
      <c r="E120" s="63" t="s">
        <v>46</v>
      </c>
      <c r="F120" s="63" t="s">
        <v>242</v>
      </c>
      <c r="G120" s="63" t="s">
        <v>243</v>
      </c>
      <c r="H120" s="63" t="s">
        <v>16</v>
      </c>
      <c r="I120" s="65">
        <v>2023</v>
      </c>
      <c r="J120" s="63"/>
      <c r="K120" s="66"/>
      <c r="L120" s="65">
        <f t="shared" si="13"/>
        <v>2026</v>
      </c>
      <c r="M120" s="63" t="s">
        <v>17</v>
      </c>
      <c r="N120" s="63" t="s">
        <v>48</v>
      </c>
      <c r="O120" s="63"/>
      <c r="P120" s="56"/>
    </row>
    <row r="121" spans="1:16" ht="16" customHeight="1">
      <c r="A121" s="62">
        <v>100118362159</v>
      </c>
      <c r="B121" s="63"/>
      <c r="C121" s="69" t="s">
        <v>244</v>
      </c>
      <c r="D121" s="63"/>
      <c r="E121" s="63" t="s">
        <v>103</v>
      </c>
      <c r="F121" s="63" t="s">
        <v>245</v>
      </c>
      <c r="G121" s="63" t="s">
        <v>336</v>
      </c>
      <c r="H121" s="63" t="s">
        <v>16</v>
      </c>
      <c r="I121" s="65">
        <v>2023</v>
      </c>
      <c r="J121" s="63"/>
      <c r="K121" s="66"/>
      <c r="L121" s="65">
        <f>I121+5</f>
        <v>2028</v>
      </c>
      <c r="M121" s="63" t="s">
        <v>17</v>
      </c>
      <c r="N121" s="63"/>
      <c r="O121" s="63"/>
      <c r="P121" s="56"/>
    </row>
    <row r="122" spans="1:16" ht="16" customHeight="1">
      <c r="A122" s="62">
        <v>100118362163</v>
      </c>
      <c r="B122" s="63"/>
      <c r="C122" s="69" t="s">
        <v>337</v>
      </c>
      <c r="D122" s="63"/>
      <c r="E122" s="63" t="s">
        <v>103</v>
      </c>
      <c r="F122" s="63" t="s">
        <v>430</v>
      </c>
      <c r="G122" s="63" t="s">
        <v>431</v>
      </c>
      <c r="H122" s="63" t="s">
        <v>16</v>
      </c>
      <c r="I122" s="65">
        <v>2023</v>
      </c>
      <c r="J122" s="63"/>
      <c r="K122" s="66"/>
      <c r="L122" s="65">
        <f>I122+5</f>
        <v>2028</v>
      </c>
      <c r="M122" s="63" t="s">
        <v>17</v>
      </c>
      <c r="N122" s="63"/>
      <c r="O122" s="63"/>
      <c r="P122" s="56"/>
    </row>
    <row r="123" spans="1:16" ht="16" customHeight="1">
      <c r="A123" s="62">
        <v>100117872464</v>
      </c>
      <c r="B123" s="63"/>
      <c r="C123" s="91" t="s">
        <v>254</v>
      </c>
      <c r="D123" s="63"/>
      <c r="E123" s="63" t="s">
        <v>46</v>
      </c>
      <c r="F123" s="63" t="s">
        <v>255</v>
      </c>
      <c r="G123" s="63" t="s">
        <v>256</v>
      </c>
      <c r="H123" s="63" t="s">
        <v>16</v>
      </c>
      <c r="I123" s="65">
        <v>2022</v>
      </c>
      <c r="J123" s="63"/>
      <c r="K123" s="66"/>
      <c r="L123" s="93">
        <f>I123+3</f>
        <v>2025</v>
      </c>
      <c r="M123" s="63" t="s">
        <v>17</v>
      </c>
      <c r="N123" s="63" t="s">
        <v>52</v>
      </c>
      <c r="O123" s="63"/>
      <c r="P123" s="56"/>
    </row>
    <row r="124" spans="1:16" ht="16" customHeight="1">
      <c r="A124" s="62">
        <v>100117872476</v>
      </c>
      <c r="B124" s="63"/>
      <c r="C124" s="91" t="s">
        <v>257</v>
      </c>
      <c r="D124" s="63"/>
      <c r="E124" s="63" t="s">
        <v>46</v>
      </c>
      <c r="F124" s="63" t="s">
        <v>258</v>
      </c>
      <c r="G124" s="63" t="s">
        <v>259</v>
      </c>
      <c r="H124" s="63" t="s">
        <v>16</v>
      </c>
      <c r="I124" s="65">
        <v>2022</v>
      </c>
      <c r="J124" s="63"/>
      <c r="K124" s="66"/>
      <c r="L124" s="93">
        <f>I124+3</f>
        <v>2025</v>
      </c>
      <c r="M124" s="63" t="s">
        <v>17</v>
      </c>
      <c r="N124" s="63" t="s">
        <v>52</v>
      </c>
      <c r="O124" s="63"/>
      <c r="P124" s="56"/>
    </row>
    <row r="125" spans="1:16" ht="16" customHeight="1">
      <c r="A125" s="62">
        <v>100117872480</v>
      </c>
      <c r="B125" s="63"/>
      <c r="C125" s="91" t="s">
        <v>260</v>
      </c>
      <c r="D125" s="63"/>
      <c r="E125" s="63" t="s">
        <v>46</v>
      </c>
      <c r="F125" s="63" t="s">
        <v>261</v>
      </c>
      <c r="G125" s="63" t="s">
        <v>262</v>
      </c>
      <c r="H125" s="63" t="s">
        <v>16</v>
      </c>
      <c r="I125" s="65">
        <v>2022</v>
      </c>
      <c r="J125" s="63"/>
      <c r="K125" s="66"/>
      <c r="L125" s="93">
        <f>I125+3</f>
        <v>2025</v>
      </c>
      <c r="M125" s="63" t="s">
        <v>17</v>
      </c>
      <c r="N125" s="63" t="s">
        <v>52</v>
      </c>
      <c r="O125" s="63"/>
      <c r="P125" s="56"/>
    </row>
    <row r="126" spans="1:16" ht="16" customHeight="1">
      <c r="A126" s="62">
        <v>100117872485</v>
      </c>
      <c r="B126" s="63"/>
      <c r="C126" s="91" t="s">
        <v>263</v>
      </c>
      <c r="D126" s="63"/>
      <c r="E126" s="63" t="s">
        <v>46</v>
      </c>
      <c r="F126" s="63" t="s">
        <v>264</v>
      </c>
      <c r="G126" s="63" t="s">
        <v>265</v>
      </c>
      <c r="H126" s="63" t="s">
        <v>16</v>
      </c>
      <c r="I126" s="65">
        <v>2022</v>
      </c>
      <c r="J126" s="63"/>
      <c r="K126" s="66"/>
      <c r="L126" s="93">
        <f>I126+3</f>
        <v>2025</v>
      </c>
      <c r="M126" s="63" t="s">
        <v>17</v>
      </c>
      <c r="N126" s="63" t="s">
        <v>48</v>
      </c>
      <c r="O126" s="63"/>
      <c r="P126" s="56"/>
    </row>
    <row r="127" spans="1:16" ht="16" customHeight="1">
      <c r="A127" s="62">
        <v>100117872498</v>
      </c>
      <c r="B127" s="63"/>
      <c r="C127" s="91" t="s">
        <v>266</v>
      </c>
      <c r="D127" s="63"/>
      <c r="E127" s="63" t="s">
        <v>46</v>
      </c>
      <c r="F127" s="63" t="s">
        <v>267</v>
      </c>
      <c r="G127" s="63" t="s">
        <v>268</v>
      </c>
      <c r="H127" s="63" t="s">
        <v>16</v>
      </c>
      <c r="I127" s="65">
        <v>2022</v>
      </c>
      <c r="J127" s="63"/>
      <c r="K127" s="66"/>
      <c r="L127" s="93">
        <f t="shared" ref="L127:L136" si="14">I127+3</f>
        <v>2025</v>
      </c>
      <c r="M127" s="63" t="s">
        <v>17</v>
      </c>
      <c r="N127" s="63" t="s">
        <v>52</v>
      </c>
      <c r="O127" s="63"/>
      <c r="P127" s="56"/>
    </row>
    <row r="128" spans="1:16" ht="16" customHeight="1">
      <c r="A128" s="62">
        <v>100117872492</v>
      </c>
      <c r="B128" s="63"/>
      <c r="C128" s="91" t="s">
        <v>269</v>
      </c>
      <c r="D128" s="63"/>
      <c r="E128" s="63" t="s">
        <v>46</v>
      </c>
      <c r="F128" s="63" t="s">
        <v>270</v>
      </c>
      <c r="G128" s="63" t="s">
        <v>271</v>
      </c>
      <c r="H128" s="63" t="s">
        <v>16</v>
      </c>
      <c r="I128" s="65">
        <v>2022</v>
      </c>
      <c r="J128" s="63"/>
      <c r="K128" s="66"/>
      <c r="L128" s="93">
        <f t="shared" si="14"/>
        <v>2025</v>
      </c>
      <c r="M128" s="63" t="s">
        <v>17</v>
      </c>
      <c r="N128" s="63" t="s">
        <v>48</v>
      </c>
      <c r="O128" s="63"/>
      <c r="P128" s="56"/>
    </row>
    <row r="129" spans="1:16" ht="16" customHeight="1">
      <c r="A129" s="62">
        <v>100117872508</v>
      </c>
      <c r="B129" s="63"/>
      <c r="C129" s="91" t="s">
        <v>272</v>
      </c>
      <c r="D129" s="63"/>
      <c r="E129" s="63" t="s">
        <v>46</v>
      </c>
      <c r="F129" s="63" t="s">
        <v>273</v>
      </c>
      <c r="G129" s="63" t="s">
        <v>274</v>
      </c>
      <c r="H129" s="63" t="s">
        <v>16</v>
      </c>
      <c r="I129" s="65">
        <v>2022</v>
      </c>
      <c r="J129" s="63"/>
      <c r="K129" s="66"/>
      <c r="L129" s="93">
        <f t="shared" si="14"/>
        <v>2025</v>
      </c>
      <c r="M129" s="63" t="s">
        <v>17</v>
      </c>
      <c r="N129" s="63" t="s">
        <v>52</v>
      </c>
      <c r="O129" s="63"/>
      <c r="P129" s="56"/>
    </row>
    <row r="130" spans="1:16" ht="16" customHeight="1">
      <c r="A130" s="62">
        <v>100117872512</v>
      </c>
      <c r="B130" s="63"/>
      <c r="C130" s="91" t="s">
        <v>275</v>
      </c>
      <c r="D130" s="63"/>
      <c r="E130" s="63" t="s">
        <v>46</v>
      </c>
      <c r="F130" s="63" t="s">
        <v>276</v>
      </c>
      <c r="G130" s="63" t="s">
        <v>277</v>
      </c>
      <c r="H130" s="63" t="s">
        <v>16</v>
      </c>
      <c r="I130" s="65">
        <v>2022</v>
      </c>
      <c r="J130" s="63"/>
      <c r="K130" s="66"/>
      <c r="L130" s="93">
        <f t="shared" si="14"/>
        <v>2025</v>
      </c>
      <c r="M130" s="63" t="s">
        <v>17</v>
      </c>
      <c r="N130" s="63" t="s">
        <v>48</v>
      </c>
      <c r="O130" s="63"/>
      <c r="P130" s="56"/>
    </row>
    <row r="131" spans="1:16" ht="16" customHeight="1">
      <c r="A131" s="62">
        <v>100117872517</v>
      </c>
      <c r="B131" s="63"/>
      <c r="C131" s="91" t="s">
        <v>291</v>
      </c>
      <c r="D131" s="63"/>
      <c r="E131" s="63" t="s">
        <v>46</v>
      </c>
      <c r="F131" s="63" t="s">
        <v>292</v>
      </c>
      <c r="G131" s="63" t="s">
        <v>293</v>
      </c>
      <c r="H131" s="63" t="s">
        <v>294</v>
      </c>
      <c r="I131" s="65">
        <v>2022</v>
      </c>
      <c r="J131" s="63"/>
      <c r="K131" s="66"/>
      <c r="L131" s="93">
        <f t="shared" si="14"/>
        <v>2025</v>
      </c>
      <c r="M131" s="63" t="s">
        <v>17</v>
      </c>
      <c r="N131" s="63" t="s">
        <v>211</v>
      </c>
      <c r="O131" s="63"/>
      <c r="P131" s="56"/>
    </row>
    <row r="132" spans="1:16" ht="16" customHeight="1">
      <c r="A132" s="62">
        <v>100117872523</v>
      </c>
      <c r="B132" s="63"/>
      <c r="C132" s="91" t="s">
        <v>278</v>
      </c>
      <c r="D132" s="63"/>
      <c r="E132" s="63" t="s">
        <v>46</v>
      </c>
      <c r="F132" s="63" t="s">
        <v>279</v>
      </c>
      <c r="G132" s="63" t="s">
        <v>280</v>
      </c>
      <c r="H132" s="63" t="s">
        <v>16</v>
      </c>
      <c r="I132" s="65">
        <v>2022</v>
      </c>
      <c r="J132" s="63"/>
      <c r="K132" s="66"/>
      <c r="L132" s="93">
        <f t="shared" si="14"/>
        <v>2025</v>
      </c>
      <c r="M132" s="63" t="s">
        <v>17</v>
      </c>
      <c r="N132" s="63" t="s">
        <v>52</v>
      </c>
      <c r="O132" s="63"/>
      <c r="P132" s="56"/>
    </row>
    <row r="133" spans="1:16" ht="16" customHeight="1">
      <c r="A133" s="62">
        <v>100117872526</v>
      </c>
      <c r="B133" s="63"/>
      <c r="C133" s="91" t="s">
        <v>281</v>
      </c>
      <c r="D133" s="63"/>
      <c r="E133" s="63" t="s">
        <v>46</v>
      </c>
      <c r="F133" s="63" t="s">
        <v>282</v>
      </c>
      <c r="G133" s="63" t="s">
        <v>283</v>
      </c>
      <c r="H133" s="63" t="s">
        <v>16</v>
      </c>
      <c r="I133" s="65">
        <v>2022</v>
      </c>
      <c r="J133" s="63"/>
      <c r="K133" s="66"/>
      <c r="L133" s="93">
        <f t="shared" si="14"/>
        <v>2025</v>
      </c>
      <c r="M133" s="63" t="s">
        <v>17</v>
      </c>
      <c r="N133" s="63" t="s">
        <v>48</v>
      </c>
      <c r="O133" s="63"/>
      <c r="P133" s="56"/>
    </row>
    <row r="134" spans="1:16" ht="16" customHeight="1">
      <c r="A134" s="62">
        <v>100117872535</v>
      </c>
      <c r="B134" s="63"/>
      <c r="C134" s="91" t="s">
        <v>284</v>
      </c>
      <c r="D134" s="63"/>
      <c r="E134" s="63" t="s">
        <v>46</v>
      </c>
      <c r="F134" s="63" t="s">
        <v>285</v>
      </c>
      <c r="G134" s="63" t="s">
        <v>286</v>
      </c>
      <c r="H134" s="63" t="s">
        <v>16</v>
      </c>
      <c r="I134" s="65">
        <v>2022</v>
      </c>
      <c r="J134" s="63"/>
      <c r="K134" s="66"/>
      <c r="L134" s="93">
        <f t="shared" si="14"/>
        <v>2025</v>
      </c>
      <c r="M134" s="63" t="s">
        <v>17</v>
      </c>
      <c r="N134" s="63" t="s">
        <v>48</v>
      </c>
      <c r="O134" s="63"/>
      <c r="P134" s="56"/>
    </row>
    <row r="135" spans="1:16" ht="16" customHeight="1">
      <c r="A135" s="62">
        <v>100117872545</v>
      </c>
      <c r="B135" s="63"/>
      <c r="C135" s="69" t="s">
        <v>287</v>
      </c>
      <c r="D135" s="63"/>
      <c r="E135" s="63" t="s">
        <v>46</v>
      </c>
      <c r="F135" s="63" t="s">
        <v>247</v>
      </c>
      <c r="G135" s="63" t="s">
        <v>288</v>
      </c>
      <c r="H135" s="63" t="s">
        <v>16</v>
      </c>
      <c r="I135" s="65">
        <v>2024</v>
      </c>
      <c r="J135" s="63"/>
      <c r="K135" s="66"/>
      <c r="L135" s="65">
        <f t="shared" si="14"/>
        <v>2027</v>
      </c>
      <c r="M135" s="63" t="s">
        <v>17</v>
      </c>
      <c r="N135" s="63" t="s">
        <v>48</v>
      </c>
      <c r="O135" s="63"/>
      <c r="P135" s="56"/>
    </row>
    <row r="136" spans="1:16" ht="16" customHeight="1">
      <c r="A136" s="62"/>
      <c r="B136" s="63" t="s">
        <v>500</v>
      </c>
      <c r="C136" s="69" t="s">
        <v>501</v>
      </c>
      <c r="D136" s="63"/>
      <c r="E136" s="63" t="s">
        <v>46</v>
      </c>
      <c r="F136" s="63" t="s">
        <v>503</v>
      </c>
      <c r="G136" s="63" t="s">
        <v>504</v>
      </c>
      <c r="H136" s="63" t="s">
        <v>75</v>
      </c>
      <c r="I136" s="65"/>
      <c r="J136" s="63"/>
      <c r="K136" s="66"/>
      <c r="L136" s="65">
        <f t="shared" si="14"/>
        <v>3</v>
      </c>
      <c r="M136" s="63"/>
      <c r="N136" s="63"/>
      <c r="O136" s="63" t="s">
        <v>502</v>
      </c>
      <c r="P136" s="56"/>
    </row>
    <row r="137" spans="1:16" ht="16" customHeight="1">
      <c r="A137" s="62">
        <v>200100715900</v>
      </c>
      <c r="B137" s="63"/>
      <c r="C137" s="69" t="s">
        <v>122</v>
      </c>
      <c r="D137" s="63"/>
      <c r="E137" s="63" t="s">
        <v>176</v>
      </c>
      <c r="F137" s="63" t="s">
        <v>338</v>
      </c>
      <c r="G137" s="63" t="s">
        <v>123</v>
      </c>
      <c r="H137" s="63" t="s">
        <v>75</v>
      </c>
      <c r="I137" s="65">
        <v>2022</v>
      </c>
      <c r="J137" s="63"/>
      <c r="K137" s="66"/>
      <c r="L137" s="65">
        <f>I137+5</f>
        <v>2027</v>
      </c>
      <c r="M137" s="63" t="s">
        <v>17</v>
      </c>
      <c r="N137" s="63" t="s">
        <v>48</v>
      </c>
      <c r="O137" s="63"/>
      <c r="P137" s="56"/>
    </row>
    <row r="138" spans="1:16" ht="16" customHeight="1">
      <c r="A138" s="62">
        <v>200100715903</v>
      </c>
      <c r="B138" s="63"/>
      <c r="C138" s="69" t="s">
        <v>124</v>
      </c>
      <c r="D138" s="63"/>
      <c r="E138" s="63" t="s">
        <v>176</v>
      </c>
      <c r="F138" s="63" t="s">
        <v>125</v>
      </c>
      <c r="G138" s="63" t="s">
        <v>126</v>
      </c>
      <c r="H138" s="63" t="s">
        <v>75</v>
      </c>
      <c r="I138" s="65">
        <v>2022</v>
      </c>
      <c r="J138" s="63"/>
      <c r="K138" s="66"/>
      <c r="L138" s="65">
        <f t="shared" ref="L138:L149" si="15">I138+5</f>
        <v>2027</v>
      </c>
      <c r="M138" s="63" t="s">
        <v>17</v>
      </c>
      <c r="N138" s="63" t="s">
        <v>52</v>
      </c>
      <c r="O138" s="63"/>
      <c r="P138" s="56"/>
    </row>
    <row r="139" spans="1:16" ht="16" customHeight="1">
      <c r="A139" s="62">
        <v>200100715921</v>
      </c>
      <c r="B139" s="63"/>
      <c r="C139" s="69" t="s">
        <v>246</v>
      </c>
      <c r="D139" s="63"/>
      <c r="E139" s="63" t="s">
        <v>176</v>
      </c>
      <c r="F139" s="63" t="s">
        <v>127</v>
      </c>
      <c r="G139" s="63" t="s">
        <v>128</v>
      </c>
      <c r="H139" s="63" t="s">
        <v>75</v>
      </c>
      <c r="I139" s="65">
        <v>2022</v>
      </c>
      <c r="J139" s="63"/>
      <c r="K139" s="66"/>
      <c r="L139" s="65">
        <f t="shared" si="15"/>
        <v>2027</v>
      </c>
      <c r="M139" s="63" t="s">
        <v>17</v>
      </c>
      <c r="N139" s="63" t="s">
        <v>48</v>
      </c>
      <c r="O139" s="63"/>
      <c r="P139" s="56"/>
    </row>
    <row r="140" spans="1:16" ht="16" customHeight="1">
      <c r="A140" s="62">
        <v>200100715923</v>
      </c>
      <c r="B140" s="63"/>
      <c r="C140" s="69" t="s">
        <v>129</v>
      </c>
      <c r="D140" s="63"/>
      <c r="E140" s="63" t="s">
        <v>176</v>
      </c>
      <c r="F140" s="63" t="s">
        <v>130</v>
      </c>
      <c r="G140" s="63" t="s">
        <v>131</v>
      </c>
      <c r="H140" s="63" t="s">
        <v>75</v>
      </c>
      <c r="I140" s="65">
        <v>2022</v>
      </c>
      <c r="J140" s="63"/>
      <c r="K140" s="66"/>
      <c r="L140" s="65">
        <f t="shared" si="15"/>
        <v>2027</v>
      </c>
      <c r="M140" s="63" t="s">
        <v>17</v>
      </c>
      <c r="N140" s="63" t="s">
        <v>48</v>
      </c>
      <c r="O140" s="63"/>
      <c r="P140" s="56"/>
    </row>
    <row r="141" spans="1:16" ht="16" customHeight="1">
      <c r="A141" s="62">
        <v>200100715925</v>
      </c>
      <c r="B141" s="63"/>
      <c r="C141" s="69" t="s">
        <v>132</v>
      </c>
      <c r="D141" s="63"/>
      <c r="E141" s="63" t="s">
        <v>176</v>
      </c>
      <c r="F141" s="63" t="s">
        <v>133</v>
      </c>
      <c r="G141" s="63" t="s">
        <v>134</v>
      </c>
      <c r="H141" s="63" t="s">
        <v>75</v>
      </c>
      <c r="I141" s="65">
        <v>2022</v>
      </c>
      <c r="J141" s="63"/>
      <c r="K141" s="66"/>
      <c r="L141" s="65">
        <f t="shared" si="15"/>
        <v>2027</v>
      </c>
      <c r="M141" s="63" t="s">
        <v>17</v>
      </c>
      <c r="N141" s="63" t="s">
        <v>48</v>
      </c>
      <c r="O141" s="63"/>
      <c r="P141" s="56"/>
    </row>
    <row r="142" spans="1:16" ht="16" customHeight="1">
      <c r="A142" s="62">
        <v>200100715927</v>
      </c>
      <c r="B142" s="63"/>
      <c r="C142" s="69" t="s">
        <v>135</v>
      </c>
      <c r="D142" s="63"/>
      <c r="E142" s="63" t="s">
        <v>176</v>
      </c>
      <c r="F142" s="63" t="s">
        <v>136</v>
      </c>
      <c r="G142" s="63" t="s">
        <v>339</v>
      </c>
      <c r="H142" s="63" t="s">
        <v>75</v>
      </c>
      <c r="I142" s="65">
        <v>2022</v>
      </c>
      <c r="J142" s="63"/>
      <c r="K142" s="66"/>
      <c r="L142" s="65">
        <f t="shared" si="15"/>
        <v>2027</v>
      </c>
      <c r="M142" s="63" t="s">
        <v>17</v>
      </c>
      <c r="N142" s="63" t="s">
        <v>52</v>
      </c>
      <c r="O142" s="63"/>
      <c r="P142" s="56"/>
    </row>
    <row r="143" spans="1:16" ht="16" customHeight="1">
      <c r="A143" s="71">
        <v>200100715929</v>
      </c>
      <c r="B143" s="63"/>
      <c r="C143" s="69" t="s">
        <v>427</v>
      </c>
      <c r="D143" s="63"/>
      <c r="E143" s="63" t="s">
        <v>103</v>
      </c>
      <c r="F143" s="65" t="s">
        <v>428</v>
      </c>
      <c r="G143" s="70" t="s">
        <v>429</v>
      </c>
      <c r="H143" s="63" t="s">
        <v>75</v>
      </c>
      <c r="I143" s="65">
        <v>2022</v>
      </c>
      <c r="J143" s="63"/>
      <c r="K143" s="66"/>
      <c r="L143" s="65">
        <f t="shared" si="15"/>
        <v>2027</v>
      </c>
      <c r="M143" s="63" t="s">
        <v>17</v>
      </c>
      <c r="N143" s="63" t="s">
        <v>48</v>
      </c>
      <c r="O143" s="63"/>
      <c r="P143" s="56"/>
    </row>
    <row r="144" spans="1:16" ht="16" customHeight="1">
      <c r="A144" s="62">
        <v>200100715931</v>
      </c>
      <c r="B144" s="63"/>
      <c r="C144" s="69" t="s">
        <v>104</v>
      </c>
      <c r="D144" s="63"/>
      <c r="E144" s="63" t="s">
        <v>176</v>
      </c>
      <c r="F144" s="63" t="s">
        <v>105</v>
      </c>
      <c r="G144" s="63" t="s">
        <v>106</v>
      </c>
      <c r="H144" s="63" t="s">
        <v>75</v>
      </c>
      <c r="I144" s="65">
        <v>2022</v>
      </c>
      <c r="J144" s="63"/>
      <c r="K144" s="66"/>
      <c r="L144" s="65">
        <f t="shared" si="15"/>
        <v>2027</v>
      </c>
      <c r="M144" s="63" t="s">
        <v>17</v>
      </c>
      <c r="N144" s="63" t="s">
        <v>52</v>
      </c>
      <c r="O144" s="63"/>
      <c r="P144" s="56"/>
    </row>
    <row r="145" spans="1:17" ht="16" customHeight="1">
      <c r="A145" s="62">
        <v>200100715933</v>
      </c>
      <c r="B145" s="63"/>
      <c r="C145" s="69" t="s">
        <v>107</v>
      </c>
      <c r="D145" s="63"/>
      <c r="E145" s="63" t="s">
        <v>176</v>
      </c>
      <c r="F145" s="63" t="s">
        <v>108</v>
      </c>
      <c r="G145" s="63" t="s">
        <v>109</v>
      </c>
      <c r="H145" s="63" t="s">
        <v>75</v>
      </c>
      <c r="I145" s="65">
        <v>2022</v>
      </c>
      <c r="J145" s="63"/>
      <c r="K145" s="66"/>
      <c r="L145" s="65">
        <f t="shared" si="15"/>
        <v>2027</v>
      </c>
      <c r="M145" s="63" t="s">
        <v>17</v>
      </c>
      <c r="N145" s="63" t="s">
        <v>48</v>
      </c>
      <c r="O145" s="63"/>
      <c r="P145" s="56"/>
    </row>
    <row r="146" spans="1:17" ht="16" customHeight="1">
      <c r="A146" s="62">
        <v>200100715936</v>
      </c>
      <c r="B146" s="63"/>
      <c r="C146" s="69" t="s">
        <v>110</v>
      </c>
      <c r="D146" s="63"/>
      <c r="E146" s="63" t="s">
        <v>176</v>
      </c>
      <c r="F146" s="63" t="s">
        <v>111</v>
      </c>
      <c r="G146" s="63" t="s">
        <v>112</v>
      </c>
      <c r="H146" s="63" t="s">
        <v>75</v>
      </c>
      <c r="I146" s="65">
        <v>2022</v>
      </c>
      <c r="J146" s="63"/>
      <c r="K146" s="66"/>
      <c r="L146" s="65">
        <f t="shared" si="15"/>
        <v>2027</v>
      </c>
      <c r="M146" s="63" t="s">
        <v>17</v>
      </c>
      <c r="N146" s="63" t="s">
        <v>52</v>
      </c>
      <c r="O146" s="63"/>
      <c r="P146" s="56"/>
    </row>
    <row r="147" spans="1:17" ht="16" customHeight="1">
      <c r="A147" s="62">
        <v>200100715938</v>
      </c>
      <c r="B147" s="63"/>
      <c r="C147" s="69" t="s">
        <v>113</v>
      </c>
      <c r="D147" s="63"/>
      <c r="E147" s="63" t="s">
        <v>176</v>
      </c>
      <c r="F147" s="63" t="s">
        <v>114</v>
      </c>
      <c r="G147" s="63" t="s">
        <v>115</v>
      </c>
      <c r="H147" s="63" t="s">
        <v>75</v>
      </c>
      <c r="I147" s="65">
        <v>2022</v>
      </c>
      <c r="J147" s="63"/>
      <c r="K147" s="66"/>
      <c r="L147" s="65">
        <f t="shared" si="15"/>
        <v>2027</v>
      </c>
      <c r="M147" s="63" t="s">
        <v>17</v>
      </c>
      <c r="N147" s="63" t="s">
        <v>48</v>
      </c>
      <c r="O147" s="63"/>
      <c r="P147" s="56"/>
    </row>
    <row r="148" spans="1:17" ht="16" customHeight="1">
      <c r="A148" s="62">
        <v>200100715940</v>
      </c>
      <c r="B148" s="63"/>
      <c r="C148" s="69" t="s">
        <v>116</v>
      </c>
      <c r="D148" s="63"/>
      <c r="E148" s="63" t="s">
        <v>176</v>
      </c>
      <c r="F148" s="63" t="s">
        <v>117</v>
      </c>
      <c r="G148" s="63" t="s">
        <v>118</v>
      </c>
      <c r="H148" s="63" t="s">
        <v>75</v>
      </c>
      <c r="I148" s="65">
        <v>2022</v>
      </c>
      <c r="J148" s="63"/>
      <c r="K148" s="66"/>
      <c r="L148" s="65">
        <f t="shared" si="15"/>
        <v>2027</v>
      </c>
      <c r="M148" s="63" t="s">
        <v>17</v>
      </c>
      <c r="N148" s="63" t="s">
        <v>52</v>
      </c>
      <c r="O148" s="63"/>
      <c r="P148" s="56"/>
    </row>
    <row r="149" spans="1:17" ht="16" customHeight="1">
      <c r="A149" s="62">
        <v>200100715943</v>
      </c>
      <c r="B149" s="63"/>
      <c r="C149" s="69" t="s">
        <v>119</v>
      </c>
      <c r="D149" s="63"/>
      <c r="E149" s="63" t="s">
        <v>176</v>
      </c>
      <c r="F149" s="63" t="s">
        <v>120</v>
      </c>
      <c r="G149" s="63" t="s">
        <v>121</v>
      </c>
      <c r="H149" s="63" t="s">
        <v>75</v>
      </c>
      <c r="I149" s="65">
        <v>2022</v>
      </c>
      <c r="J149" s="63"/>
      <c r="K149" s="66"/>
      <c r="L149" s="65">
        <f t="shared" si="15"/>
        <v>2027</v>
      </c>
      <c r="M149" s="63" t="s">
        <v>17</v>
      </c>
      <c r="N149" s="63" t="s">
        <v>48</v>
      </c>
      <c r="O149" s="63"/>
      <c r="P149" s="56"/>
    </row>
    <row r="150" spans="1:17" ht="16" customHeight="1">
      <c r="A150" s="62">
        <v>200100356840</v>
      </c>
      <c r="B150" s="63" t="s">
        <v>138</v>
      </c>
      <c r="C150" s="91" t="s">
        <v>139</v>
      </c>
      <c r="D150" s="63"/>
      <c r="E150" s="63" t="s">
        <v>175</v>
      </c>
      <c r="F150" s="63" t="s">
        <v>140</v>
      </c>
      <c r="G150" s="63" t="s">
        <v>141</v>
      </c>
      <c r="H150" s="63" t="s">
        <v>16</v>
      </c>
      <c r="I150" s="65">
        <v>2022</v>
      </c>
      <c r="J150" s="63"/>
      <c r="K150" s="66"/>
      <c r="L150" s="93">
        <f t="shared" ref="L150:L155" si="16">I150+3</f>
        <v>2025</v>
      </c>
      <c r="M150" s="63" t="s">
        <v>17</v>
      </c>
      <c r="N150" s="63" t="s">
        <v>48</v>
      </c>
      <c r="O150" s="63"/>
      <c r="P150" s="56"/>
    </row>
    <row r="151" spans="1:17" ht="16" customHeight="1">
      <c r="A151" s="62">
        <v>200100356843</v>
      </c>
      <c r="B151" s="63" t="s">
        <v>142</v>
      </c>
      <c r="C151" s="91" t="s">
        <v>143</v>
      </c>
      <c r="D151" s="63"/>
      <c r="E151" s="63" t="s">
        <v>175</v>
      </c>
      <c r="F151" s="63" t="s">
        <v>144</v>
      </c>
      <c r="G151" s="63" t="s">
        <v>145</v>
      </c>
      <c r="H151" s="63" t="s">
        <v>16</v>
      </c>
      <c r="I151" s="65">
        <v>2022</v>
      </c>
      <c r="J151" s="63"/>
      <c r="K151" s="66"/>
      <c r="L151" s="93">
        <f t="shared" si="16"/>
        <v>2025</v>
      </c>
      <c r="M151" s="63" t="s">
        <v>17</v>
      </c>
      <c r="N151" s="63" t="s">
        <v>52</v>
      </c>
      <c r="O151" s="63"/>
      <c r="P151" s="56"/>
    </row>
    <row r="152" spans="1:17" ht="16" customHeight="1">
      <c r="A152" s="62">
        <v>200100356845</v>
      </c>
      <c r="B152" s="63" t="s">
        <v>146</v>
      </c>
      <c r="C152" s="91" t="s">
        <v>147</v>
      </c>
      <c r="D152" s="63"/>
      <c r="E152" s="63" t="s">
        <v>175</v>
      </c>
      <c r="F152" s="63" t="s">
        <v>148</v>
      </c>
      <c r="G152" s="63" t="s">
        <v>149</v>
      </c>
      <c r="H152" s="63" t="s">
        <v>16</v>
      </c>
      <c r="I152" s="65">
        <v>2022</v>
      </c>
      <c r="J152" s="63"/>
      <c r="K152" s="66"/>
      <c r="L152" s="93">
        <f t="shared" si="16"/>
        <v>2025</v>
      </c>
      <c r="M152" s="63" t="s">
        <v>17</v>
      </c>
      <c r="N152" s="63" t="s">
        <v>48</v>
      </c>
      <c r="O152" s="63"/>
      <c r="P152" s="56"/>
    </row>
    <row r="153" spans="1:17" ht="16" customHeight="1">
      <c r="A153" s="62">
        <v>200100356847</v>
      </c>
      <c r="B153" s="63" t="s">
        <v>150</v>
      </c>
      <c r="C153" s="91" t="s">
        <v>151</v>
      </c>
      <c r="D153" s="63"/>
      <c r="E153" s="63" t="s">
        <v>175</v>
      </c>
      <c r="F153" s="63" t="s">
        <v>152</v>
      </c>
      <c r="G153" s="63" t="s">
        <v>153</v>
      </c>
      <c r="H153" s="63" t="s">
        <v>16</v>
      </c>
      <c r="I153" s="65">
        <v>2022</v>
      </c>
      <c r="J153" s="63"/>
      <c r="K153" s="66"/>
      <c r="L153" s="93">
        <f t="shared" si="16"/>
        <v>2025</v>
      </c>
      <c r="M153" s="63" t="s">
        <v>17</v>
      </c>
      <c r="N153" s="63" t="s">
        <v>52</v>
      </c>
      <c r="O153" s="63"/>
      <c r="P153" s="56"/>
    </row>
    <row r="154" spans="1:17" ht="16" customHeight="1">
      <c r="A154" s="62">
        <v>200100356849</v>
      </c>
      <c r="B154" s="63" t="s">
        <v>154</v>
      </c>
      <c r="C154" s="91" t="s">
        <v>155</v>
      </c>
      <c r="D154" s="63"/>
      <c r="E154" s="63" t="s">
        <v>175</v>
      </c>
      <c r="F154" s="63" t="s">
        <v>156</v>
      </c>
      <c r="G154" s="63" t="s">
        <v>157</v>
      </c>
      <c r="H154" s="63" t="s">
        <v>16</v>
      </c>
      <c r="I154" s="65">
        <v>2022</v>
      </c>
      <c r="J154" s="63"/>
      <c r="K154" s="66"/>
      <c r="L154" s="93">
        <f t="shared" si="16"/>
        <v>2025</v>
      </c>
      <c r="M154" s="63" t="s">
        <v>17</v>
      </c>
      <c r="N154" s="63" t="s">
        <v>48</v>
      </c>
      <c r="O154" s="63"/>
      <c r="P154" s="56"/>
    </row>
    <row r="155" spans="1:17" ht="16" customHeight="1">
      <c r="A155" s="62">
        <v>200100356851</v>
      </c>
      <c r="B155" s="63" t="s">
        <v>158</v>
      </c>
      <c r="C155" s="91" t="s">
        <v>159</v>
      </c>
      <c r="D155" s="63"/>
      <c r="E155" s="63" t="s">
        <v>175</v>
      </c>
      <c r="F155" s="63" t="s">
        <v>160</v>
      </c>
      <c r="G155" s="63" t="s">
        <v>161</v>
      </c>
      <c r="H155" s="63" t="s">
        <v>16</v>
      </c>
      <c r="I155" s="65">
        <v>2022</v>
      </c>
      <c r="J155" s="63"/>
      <c r="K155" s="66"/>
      <c r="L155" s="93">
        <f t="shared" si="16"/>
        <v>2025</v>
      </c>
      <c r="M155" s="63" t="s">
        <v>17</v>
      </c>
      <c r="N155" s="63" t="s">
        <v>48</v>
      </c>
      <c r="O155" s="63"/>
      <c r="P155" s="56"/>
    </row>
    <row r="156" spans="1:17" ht="16" customHeight="1">
      <c r="A156" s="62">
        <v>200100359548</v>
      </c>
      <c r="B156" s="63"/>
      <c r="C156" s="69" t="s">
        <v>137</v>
      </c>
      <c r="D156" s="63"/>
      <c r="E156" s="63" t="s">
        <v>103</v>
      </c>
      <c r="F156" s="63" t="s">
        <v>289</v>
      </c>
      <c r="G156" s="63" t="s">
        <v>290</v>
      </c>
      <c r="H156" s="63" t="s">
        <v>16</v>
      </c>
      <c r="I156" s="65">
        <v>2022</v>
      </c>
      <c r="J156" s="63"/>
      <c r="K156" s="66"/>
      <c r="L156" s="65">
        <f>I156+5</f>
        <v>2027</v>
      </c>
      <c r="M156" s="63" t="s">
        <v>17</v>
      </c>
      <c r="N156" s="63" t="s">
        <v>48</v>
      </c>
      <c r="O156" s="63"/>
      <c r="P156" s="56"/>
    </row>
    <row r="158" spans="1:17">
      <c r="A158" s="47"/>
      <c r="B158" s="10"/>
      <c r="D158" s="25"/>
      <c r="N158" s="10"/>
    </row>
    <row r="159" spans="1:17" ht="16" customHeight="1">
      <c r="B159" s="57">
        <f>COUNTA(C7:C48,C58:C101,C113:C156)</f>
        <v>130</v>
      </c>
      <c r="C159" s="58" t="s">
        <v>162</v>
      </c>
      <c r="D159" s="57"/>
      <c r="E159" s="57"/>
      <c r="F159" s="58"/>
      <c r="G159" s="58"/>
      <c r="H159" s="57">
        <f>COUNTA(J7:J48,J58:J103,J113:J156)</f>
        <v>0</v>
      </c>
      <c r="I159" s="58" t="s">
        <v>171</v>
      </c>
      <c r="L159" s="58"/>
      <c r="M159" s="58"/>
      <c r="N159" s="57"/>
      <c r="O159" s="58"/>
      <c r="P159" s="58"/>
      <c r="Q159" s="58"/>
    </row>
    <row r="160" spans="1:17" ht="16">
      <c r="K160" s="59">
        <f>H159/B159</f>
        <v>0</v>
      </c>
    </row>
    <row r="161" spans="2:10" ht="16">
      <c r="J161" s="58"/>
    </row>
    <row r="162" spans="2:10">
      <c r="B162" s="10">
        <f>COUNTA(C7:C48)</f>
        <v>42</v>
      </c>
    </row>
    <row r="165" spans="2:10">
      <c r="B165" s="10">
        <f>COUNTA(C58:C101)</f>
        <v>44</v>
      </c>
    </row>
    <row r="168" spans="2:10">
      <c r="B168" s="10">
        <f>COUNTA(C113:C156)</f>
        <v>44</v>
      </c>
    </row>
  </sheetData>
  <mergeCells count="1">
    <mergeCell ref="A1:B1"/>
  </mergeCells>
  <phoneticPr fontId="0" type="noConversion"/>
  <pageMargins left="0.25" right="0.25" top="0.75" bottom="0.75" header="0.3" footer="0.3"/>
  <pageSetup scale="53" fitToHeight="3" orientation="landscape" horizontalDpi="300" verticalDpi="300"/>
  <headerFooter alignWithMargins="0"/>
  <rowBreaks count="1" manualBreakCount="1">
    <brk id="5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showGridLines="0" showRowColHeaders="0" showZeros="0" showOutlineSymbols="0" zoomScale="120" zoomScaleNormal="120" workbookViewId="0">
      <pane ySplit="2" topLeftCell="A3" activePane="bottomLeft" state="frozen"/>
      <selection pane="bottomLeft" activeCell="A3" sqref="A3"/>
    </sheetView>
  </sheetViews>
  <sheetFormatPr baseColWidth="10" defaultColWidth="8.83203125" defaultRowHeight="13"/>
  <cols>
    <col min="1" max="1" width="13.83203125" customWidth="1"/>
    <col min="2" max="2" width="8.83203125" customWidth="1"/>
    <col min="3" max="3" width="50.5" customWidth="1"/>
    <col min="4" max="4" width="5.33203125" customWidth="1"/>
    <col min="5" max="5" width="16.1640625" customWidth="1"/>
    <col min="6" max="6" width="17" customWidth="1"/>
    <col min="7" max="7" width="6.5" customWidth="1"/>
    <col min="8" max="8" width="8.83203125" customWidth="1"/>
    <col min="9" max="9" width="11.83203125" bestFit="1" customWidth="1"/>
    <col min="10" max="10" width="4.6640625" customWidth="1"/>
    <col min="11" max="11" width="4.83203125" customWidth="1"/>
    <col min="12" max="12" width="13.5" bestFit="1" customWidth="1"/>
    <col min="13" max="13" width="35.6640625" customWidth="1"/>
  </cols>
  <sheetData>
    <row r="1" spans="1:14" ht="33">
      <c r="A1" s="81">
        <f ca="1">TODAY()</f>
        <v>45674</v>
      </c>
      <c r="B1" s="81"/>
      <c r="F1" s="1" t="s">
        <v>507</v>
      </c>
      <c r="G1" s="2"/>
      <c r="H1" s="3"/>
      <c r="I1" s="3"/>
      <c r="J1" s="4"/>
      <c r="K1" s="2"/>
      <c r="L1" s="2"/>
      <c r="M1" s="2"/>
      <c r="N1" s="4" t="s">
        <v>163</v>
      </c>
    </row>
    <row r="2" spans="1:14" ht="56" customHeight="1">
      <c r="A2" s="6" t="s">
        <v>3</v>
      </c>
      <c r="B2" s="6" t="s">
        <v>4</v>
      </c>
      <c r="C2" s="6" t="s">
        <v>5</v>
      </c>
      <c r="D2" s="7" t="s">
        <v>6</v>
      </c>
      <c r="E2" s="6" t="s">
        <v>190</v>
      </c>
      <c r="F2" s="6" t="s">
        <v>8</v>
      </c>
      <c r="G2" s="8" t="s">
        <v>9</v>
      </c>
      <c r="H2" s="9" t="s">
        <v>10</v>
      </c>
      <c r="I2" s="9" t="s">
        <v>11</v>
      </c>
      <c r="J2" s="6" t="s">
        <v>12</v>
      </c>
      <c r="K2" s="7" t="s">
        <v>13</v>
      </c>
      <c r="L2" s="6" t="s">
        <v>14</v>
      </c>
      <c r="M2" s="6" t="s">
        <v>15</v>
      </c>
      <c r="N2" s="8" t="s">
        <v>164</v>
      </c>
    </row>
    <row r="3" spans="1:14" ht="14" customHeight="1">
      <c r="A3" s="11"/>
      <c r="B3" s="11"/>
      <c r="C3" s="52"/>
      <c r="D3" s="11"/>
      <c r="E3" s="51"/>
      <c r="F3" s="51"/>
      <c r="G3" s="11"/>
      <c r="H3" s="13"/>
      <c r="I3" s="53"/>
      <c r="J3" s="53"/>
      <c r="K3" s="53"/>
      <c r="L3" s="4"/>
      <c r="M3" s="53"/>
      <c r="N3" s="12"/>
    </row>
    <row r="4" spans="1:14" ht="14" customHeight="1">
      <c r="A4" s="15"/>
      <c r="B4" s="11"/>
      <c r="C4" s="52"/>
      <c r="D4" s="11"/>
      <c r="E4" s="51"/>
      <c r="F4" s="51"/>
      <c r="G4" s="11"/>
      <c r="H4" s="13"/>
      <c r="I4" s="53"/>
      <c r="J4" s="53"/>
      <c r="K4" s="53"/>
      <c r="L4" s="4"/>
      <c r="M4" s="53"/>
      <c r="N4" s="12"/>
    </row>
    <row r="5" spans="1:14" ht="14" customHeight="1">
      <c r="A5" s="15"/>
      <c r="B5" s="11"/>
      <c r="C5" s="52"/>
      <c r="D5" s="11"/>
      <c r="E5" s="72"/>
      <c r="F5" s="54"/>
      <c r="G5" s="11"/>
      <c r="H5" s="13"/>
      <c r="I5" s="53"/>
      <c r="J5" s="53"/>
      <c r="K5" s="53"/>
      <c r="L5" s="53"/>
      <c r="M5" s="53"/>
      <c r="N5" s="12"/>
    </row>
    <row r="6" spans="1:14" ht="14" customHeight="1">
      <c r="A6" s="15"/>
      <c r="B6" s="11"/>
      <c r="C6" s="52"/>
      <c r="D6" s="11"/>
      <c r="E6" s="53"/>
      <c r="F6" s="53"/>
      <c r="G6" s="11"/>
      <c r="H6" s="13"/>
      <c r="I6" s="53"/>
      <c r="J6" s="53"/>
      <c r="K6" s="53"/>
      <c r="L6" s="53"/>
      <c r="M6" s="53"/>
      <c r="N6" s="12"/>
    </row>
    <row r="7" spans="1:14" ht="14" customHeight="1">
      <c r="A7" s="15"/>
      <c r="B7" s="11"/>
      <c r="C7" s="52"/>
      <c r="D7" s="11"/>
      <c r="E7" s="51"/>
      <c r="F7" s="51"/>
      <c r="G7" s="11"/>
      <c r="H7" s="13"/>
      <c r="I7" s="53"/>
      <c r="J7" s="53"/>
      <c r="K7" s="53"/>
      <c r="L7" s="4"/>
      <c r="M7" s="53"/>
      <c r="N7" s="12"/>
    </row>
    <row r="8" spans="1:14" ht="14" customHeight="1">
      <c r="A8" s="15"/>
      <c r="B8" s="11"/>
      <c r="C8" s="26"/>
      <c r="D8" s="11"/>
      <c r="E8" s="27"/>
      <c r="F8" s="27"/>
      <c r="G8" s="11"/>
      <c r="H8" s="13"/>
      <c r="I8" s="27"/>
      <c r="J8" s="27"/>
      <c r="K8" s="27"/>
      <c r="L8" s="11"/>
      <c r="M8" s="27"/>
      <c r="N8" s="12"/>
    </row>
    <row r="9" spans="1:14" ht="14" customHeight="1">
      <c r="A9" s="15"/>
      <c r="B9" s="11"/>
      <c r="C9" s="26"/>
      <c r="D9" s="11"/>
      <c r="E9" s="27"/>
      <c r="F9" s="27"/>
      <c r="G9" s="11"/>
      <c r="H9" s="13"/>
      <c r="I9" s="27"/>
      <c r="J9" s="27"/>
      <c r="K9" s="27"/>
      <c r="L9" s="11"/>
      <c r="M9" s="27"/>
      <c r="N9" s="12"/>
    </row>
    <row r="10" spans="1:14" ht="14" customHeight="1">
      <c r="A10" s="15"/>
      <c r="B10" s="11"/>
      <c r="C10" s="26"/>
      <c r="D10" s="11"/>
      <c r="E10" s="27"/>
      <c r="F10" s="27"/>
      <c r="G10" s="11"/>
      <c r="H10" s="13"/>
      <c r="I10" s="27"/>
      <c r="J10" s="27"/>
      <c r="K10" s="11"/>
      <c r="L10" s="11"/>
      <c r="M10" s="27"/>
      <c r="N10" s="12"/>
    </row>
    <row r="11" spans="1:14" ht="14" customHeight="1">
      <c r="A11" s="15"/>
      <c r="B11" s="11"/>
      <c r="C11" s="26"/>
      <c r="D11" s="11"/>
      <c r="E11" s="27"/>
      <c r="F11" s="27"/>
      <c r="G11" s="11"/>
      <c r="H11" s="13"/>
      <c r="I11" s="27"/>
      <c r="J11" s="27"/>
      <c r="K11" s="27"/>
      <c r="L11" s="11"/>
      <c r="M11" s="27"/>
      <c r="N11" s="12"/>
    </row>
    <row r="12" spans="1:14" ht="14" customHeight="1">
      <c r="A12" s="11"/>
      <c r="B12" s="11"/>
      <c r="C12" s="26"/>
      <c r="D12" s="11"/>
      <c r="E12" s="27"/>
      <c r="F12" s="27"/>
      <c r="G12" s="11"/>
      <c r="H12" s="13"/>
      <c r="I12" s="27"/>
      <c r="J12" s="27"/>
      <c r="K12" s="27"/>
      <c r="L12" s="11"/>
      <c r="M12" s="27"/>
      <c r="N12" s="12"/>
    </row>
    <row r="13" spans="1:14" ht="14" customHeight="1">
      <c r="A13" s="11"/>
      <c r="B13" s="11"/>
      <c r="C13" s="26"/>
      <c r="D13" s="11"/>
      <c r="E13" s="27"/>
      <c r="F13" s="27"/>
      <c r="G13" s="11"/>
      <c r="H13" s="13"/>
      <c r="I13" s="27"/>
      <c r="J13" s="27"/>
      <c r="K13" s="27"/>
      <c r="L13" s="11"/>
      <c r="M13" s="27"/>
      <c r="N13" s="12"/>
    </row>
    <row r="14" spans="1:14" ht="14" customHeight="1">
      <c r="A14" s="11"/>
      <c r="B14" s="11"/>
      <c r="C14" s="26"/>
      <c r="D14" s="11"/>
      <c r="E14" s="27"/>
      <c r="F14" s="27"/>
      <c r="G14" s="11"/>
      <c r="H14" s="13"/>
      <c r="I14" s="27"/>
      <c r="J14" s="27"/>
      <c r="K14" s="27"/>
      <c r="L14" s="11"/>
      <c r="M14" s="27"/>
      <c r="N14" s="12"/>
    </row>
    <row r="15" spans="1:14" ht="14" customHeight="1">
      <c r="A15" s="11"/>
      <c r="B15" s="11"/>
      <c r="C15" s="26"/>
      <c r="D15" s="11"/>
      <c r="E15" s="27"/>
      <c r="F15" s="27"/>
      <c r="G15" s="11"/>
      <c r="H15" s="13"/>
      <c r="I15" s="27"/>
      <c r="J15" s="27"/>
      <c r="K15" s="27"/>
      <c r="L15" s="11"/>
      <c r="M15" s="27"/>
      <c r="N15" s="12"/>
    </row>
    <row r="16" spans="1:14" ht="14" customHeight="1">
      <c r="A16" s="11"/>
      <c r="B16" s="11"/>
      <c r="C16" s="26"/>
      <c r="D16" s="12"/>
      <c r="E16" s="27"/>
      <c r="F16" s="27"/>
      <c r="G16" s="11"/>
      <c r="H16" s="13"/>
      <c r="I16" s="27"/>
      <c r="J16" s="27"/>
      <c r="K16" s="27"/>
      <c r="L16" s="11"/>
      <c r="M16" s="27"/>
      <c r="N16" s="12"/>
    </row>
    <row r="17" spans="1:14" ht="14" customHeight="1">
      <c r="A17" s="11"/>
      <c r="B17" s="11"/>
      <c r="C17" s="26"/>
      <c r="D17" s="11"/>
      <c r="E17" s="27"/>
      <c r="F17" s="27"/>
      <c r="G17" s="11"/>
      <c r="H17" s="13"/>
      <c r="I17" s="27"/>
      <c r="J17" s="27"/>
      <c r="K17" s="27"/>
      <c r="L17" s="11"/>
      <c r="M17" s="27"/>
      <c r="N17" s="12"/>
    </row>
    <row r="18" spans="1:14" ht="14" customHeight="1">
      <c r="A18" s="11"/>
      <c r="B18" s="11"/>
      <c r="C18" s="12"/>
      <c r="D18" s="11"/>
      <c r="E18" s="11"/>
      <c r="F18" s="11"/>
      <c r="G18" s="11"/>
      <c r="H18" s="13"/>
      <c r="I18" s="11"/>
      <c r="J18" s="11"/>
      <c r="K18" s="11"/>
      <c r="L18" s="11"/>
      <c r="M18" s="11"/>
      <c r="N18" s="12"/>
    </row>
    <row r="19" spans="1:14" ht="14" customHeight="1">
      <c r="A19" s="11"/>
      <c r="B19" s="11"/>
      <c r="C19" s="12"/>
      <c r="D19" s="11"/>
      <c r="E19" s="11"/>
      <c r="F19" s="11"/>
      <c r="G19" s="11"/>
      <c r="H19" s="13"/>
      <c r="I19" s="11"/>
      <c r="J19" s="11"/>
      <c r="K19" s="11"/>
      <c r="L19" s="11"/>
      <c r="M19" s="11"/>
      <c r="N19" s="12"/>
    </row>
    <row r="20" spans="1:14" ht="14" customHeight="1">
      <c r="A20" s="11"/>
      <c r="B20" s="11"/>
      <c r="C20" s="12"/>
      <c r="D20" s="11"/>
      <c r="E20" s="11"/>
      <c r="F20" s="11"/>
      <c r="G20" s="11"/>
      <c r="H20" s="13"/>
      <c r="I20" s="11"/>
      <c r="J20" s="11"/>
      <c r="K20" s="11"/>
      <c r="L20" s="11"/>
      <c r="M20" s="11"/>
      <c r="N20" s="12"/>
    </row>
    <row r="21" spans="1:14" ht="14" customHeight="1">
      <c r="A21" s="11"/>
      <c r="B21" s="11"/>
      <c r="C21" s="12"/>
      <c r="D21" s="11"/>
      <c r="E21" s="11"/>
      <c r="F21" s="11"/>
      <c r="G21" s="11"/>
      <c r="H21" s="13"/>
      <c r="I21" s="11"/>
      <c r="J21" s="11"/>
      <c r="K21" s="11"/>
      <c r="L21" s="11"/>
      <c r="M21" s="11"/>
      <c r="N21" s="12"/>
    </row>
    <row r="22" spans="1:14" ht="14" customHeight="1">
      <c r="A22" s="11"/>
      <c r="B22" s="11"/>
      <c r="C22" s="12"/>
      <c r="D22" s="11"/>
      <c r="E22" s="11"/>
      <c r="F22" s="11"/>
      <c r="G22" s="11"/>
      <c r="H22" s="13"/>
      <c r="I22" s="11"/>
      <c r="J22" s="11"/>
      <c r="K22" s="11"/>
      <c r="L22" s="22"/>
      <c r="M22" s="11"/>
      <c r="N22" s="12"/>
    </row>
    <row r="23" spans="1:14" ht="14" customHeight="1">
      <c r="A23" s="11"/>
      <c r="B23" s="11"/>
      <c r="C23" s="12"/>
      <c r="D23" s="11"/>
      <c r="E23" s="11"/>
      <c r="F23" s="11"/>
      <c r="G23" s="11"/>
      <c r="H23" s="13"/>
      <c r="I23" s="11"/>
      <c r="J23" s="11"/>
      <c r="K23" s="11"/>
      <c r="L23" s="11"/>
      <c r="M23" s="11"/>
      <c r="N23" s="12"/>
    </row>
    <row r="24" spans="1:14" ht="14" customHeight="1">
      <c r="A24" s="11"/>
      <c r="B24" s="11"/>
      <c r="C24" s="12"/>
      <c r="D24" s="11"/>
      <c r="E24" s="11"/>
      <c r="F24" s="11"/>
      <c r="G24" s="11"/>
      <c r="H24" s="13"/>
      <c r="I24" s="11"/>
      <c r="J24" s="11"/>
      <c r="K24" s="11"/>
      <c r="L24" s="11"/>
      <c r="M24" s="11"/>
      <c r="N24" s="12"/>
    </row>
    <row r="25" spans="1:14" ht="14" customHeight="1">
      <c r="A25" s="11"/>
      <c r="B25" s="11"/>
      <c r="C25" s="12"/>
      <c r="D25" s="11"/>
      <c r="E25" s="11"/>
      <c r="F25" s="11"/>
      <c r="G25" s="11"/>
      <c r="H25" s="13"/>
      <c r="I25" s="11"/>
      <c r="J25" s="11"/>
      <c r="K25" s="11"/>
      <c r="L25" s="11"/>
      <c r="M25" s="11"/>
      <c r="N25" s="12"/>
    </row>
    <row r="26" spans="1:14" ht="14" customHeight="1">
      <c r="A26" s="11"/>
      <c r="B26" s="11"/>
      <c r="C26" s="12"/>
      <c r="D26" s="11"/>
      <c r="E26" s="11"/>
      <c r="F26" s="11"/>
      <c r="G26" s="11"/>
      <c r="H26" s="13"/>
      <c r="I26" s="11"/>
      <c r="J26" s="11"/>
      <c r="K26" s="11"/>
      <c r="L26" s="11"/>
      <c r="M26" s="11"/>
      <c r="N26" s="12"/>
    </row>
    <row r="27" spans="1:14" ht="14" customHeight="1">
      <c r="A27" s="11"/>
      <c r="B27" s="11"/>
      <c r="C27" s="12"/>
      <c r="D27" s="11"/>
      <c r="E27" s="11"/>
      <c r="F27" s="11"/>
      <c r="G27" s="11"/>
      <c r="H27" s="13"/>
      <c r="I27" s="11"/>
      <c r="J27" s="11"/>
      <c r="K27" s="11"/>
      <c r="L27" s="11"/>
      <c r="M27" s="11"/>
      <c r="N27" s="12"/>
    </row>
    <row r="28" spans="1:14" ht="14" customHeight="1">
      <c r="A28" s="11"/>
      <c r="B28" s="11"/>
      <c r="C28" s="12"/>
      <c r="D28" s="11"/>
      <c r="E28" s="11"/>
      <c r="F28" s="11"/>
      <c r="G28" s="11"/>
      <c r="H28" s="13"/>
      <c r="I28" s="11"/>
      <c r="J28" s="11"/>
      <c r="K28" s="11"/>
      <c r="L28" s="11"/>
      <c r="M28" s="11"/>
      <c r="N28" s="12"/>
    </row>
    <row r="29" spans="1:14" ht="14" customHeight="1">
      <c r="A29" s="11"/>
      <c r="B29" s="11"/>
      <c r="C29" s="12"/>
      <c r="D29" s="11"/>
      <c r="E29" s="11"/>
      <c r="F29" s="11"/>
      <c r="G29" s="11"/>
      <c r="H29" s="13"/>
      <c r="I29" s="11"/>
      <c r="J29" s="11"/>
      <c r="K29" s="11"/>
      <c r="L29" s="11"/>
      <c r="M29" s="11"/>
      <c r="N29" s="12"/>
    </row>
    <row r="30" spans="1:14">
      <c r="H30" s="14"/>
    </row>
    <row r="32" spans="1:14">
      <c r="B32" s="10">
        <f>COUNTA(C3:C29)</f>
        <v>0</v>
      </c>
    </row>
  </sheetData>
  <mergeCells count="1">
    <mergeCell ref="A1:B1"/>
  </mergeCells>
  <phoneticPr fontId="0" type="noConversion"/>
  <pageMargins left="0.75" right="0.75" top="1" bottom="1" header="0.5" footer="0.5"/>
  <pageSetup scale="6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9"/>
  <sheetViews>
    <sheetView showGridLines="0" showRowColHeaders="0" showZeros="0" showOutlineSymbols="0" zoomScale="120" zoomScaleNormal="120" workbookViewId="0">
      <pane ySplit="1" topLeftCell="A2" activePane="bottomLeft" state="frozen"/>
      <selection pane="bottomLeft" activeCell="F1" sqref="F1"/>
    </sheetView>
  </sheetViews>
  <sheetFormatPr baseColWidth="10" defaultColWidth="8.83203125" defaultRowHeight="13"/>
  <cols>
    <col min="1" max="1" width="13.1640625" customWidth="1"/>
    <col min="2" max="2" width="8.83203125" customWidth="1"/>
    <col min="3" max="3" width="50.5" customWidth="1"/>
    <col min="4" max="4" width="5.33203125" customWidth="1"/>
    <col min="5" max="5" width="16.1640625" customWidth="1"/>
    <col min="6" max="6" width="17" customWidth="1"/>
    <col min="7" max="7" width="6.5" customWidth="1"/>
    <col min="8" max="8" width="8.83203125" customWidth="1"/>
    <col min="9" max="9" width="11.83203125" bestFit="1" customWidth="1"/>
    <col min="10" max="11" width="4.6640625" customWidth="1"/>
    <col min="12" max="12" width="12.5" bestFit="1" customWidth="1"/>
    <col min="13" max="13" width="46.33203125" customWidth="1"/>
  </cols>
  <sheetData>
    <row r="1" spans="1:14" ht="33">
      <c r="A1" s="81">
        <f ca="1">TODAY()</f>
        <v>45674</v>
      </c>
      <c r="B1" s="81"/>
      <c r="F1" s="1" t="s">
        <v>508</v>
      </c>
      <c r="G1" s="2"/>
      <c r="H1" s="3"/>
      <c r="I1" s="3"/>
      <c r="J1" s="4"/>
      <c r="K1" s="2"/>
      <c r="L1" s="2"/>
      <c r="M1" s="2"/>
      <c r="N1" s="4" t="s">
        <v>163</v>
      </c>
    </row>
    <row r="2" spans="1:14" ht="56" customHeight="1">
      <c r="A2" s="6" t="s">
        <v>3</v>
      </c>
      <c r="B2" s="6" t="s">
        <v>4</v>
      </c>
      <c r="C2" s="6" t="s">
        <v>5</v>
      </c>
      <c r="D2" s="7" t="s">
        <v>6</v>
      </c>
      <c r="E2" s="6" t="s">
        <v>7</v>
      </c>
      <c r="F2" s="6" t="s">
        <v>8</v>
      </c>
      <c r="G2" s="8" t="s">
        <v>9</v>
      </c>
      <c r="H2" s="9" t="s">
        <v>10</v>
      </c>
      <c r="I2" s="9" t="s">
        <v>11</v>
      </c>
      <c r="J2" s="6" t="s">
        <v>12</v>
      </c>
      <c r="K2" s="7" t="s">
        <v>13</v>
      </c>
      <c r="L2" s="6" t="s">
        <v>14</v>
      </c>
      <c r="M2" s="6" t="s">
        <v>15</v>
      </c>
      <c r="N2" s="8" t="s">
        <v>164</v>
      </c>
    </row>
    <row r="3" spans="1:14" ht="14" customHeight="1">
      <c r="A3" s="23"/>
      <c r="B3" s="11"/>
      <c r="C3" s="52"/>
      <c r="D3" s="27"/>
      <c r="E3" s="53"/>
      <c r="F3" s="53"/>
      <c r="G3" s="80"/>
      <c r="H3" s="13"/>
      <c r="I3" s="53"/>
      <c r="J3" s="27"/>
      <c r="K3" s="27"/>
      <c r="L3" s="80"/>
      <c r="M3" s="53"/>
      <c r="N3" s="12"/>
    </row>
    <row r="4" spans="1:14" ht="14" customHeight="1">
      <c r="A4" s="33"/>
      <c r="B4" s="11"/>
      <c r="C4" s="26"/>
      <c r="D4" s="11"/>
      <c r="E4" s="27"/>
      <c r="F4" s="27"/>
      <c r="G4" s="22"/>
      <c r="H4" s="37"/>
      <c r="I4" s="27"/>
      <c r="J4" s="27"/>
      <c r="K4" s="27"/>
      <c r="L4" s="22"/>
      <c r="M4" s="27"/>
      <c r="N4" s="12"/>
    </row>
    <row r="5" spans="1:14" ht="14" customHeight="1">
      <c r="A5" s="31"/>
      <c r="B5" s="27"/>
      <c r="C5" s="26"/>
      <c r="D5" s="11"/>
      <c r="E5" s="27"/>
      <c r="F5" s="27"/>
      <c r="G5" s="22"/>
      <c r="H5" s="37"/>
      <c r="I5" s="27"/>
      <c r="J5" s="27"/>
      <c r="K5" s="27"/>
      <c r="L5" s="22"/>
      <c r="M5" s="27"/>
      <c r="N5" s="12"/>
    </row>
    <row r="6" spans="1:14" ht="14" customHeight="1">
      <c r="A6" s="31"/>
      <c r="B6" s="27"/>
      <c r="C6" s="26"/>
      <c r="D6" s="11"/>
      <c r="E6" s="27"/>
      <c r="F6" s="27"/>
      <c r="G6" s="22"/>
      <c r="H6" s="13"/>
      <c r="I6" s="27"/>
      <c r="J6" s="27"/>
      <c r="K6" s="27"/>
      <c r="L6" s="22"/>
      <c r="M6" s="27"/>
      <c r="N6" s="12"/>
    </row>
    <row r="7" spans="1:14" ht="14" customHeight="1">
      <c r="A7" s="31"/>
      <c r="B7" s="27"/>
      <c r="C7" s="26"/>
      <c r="D7" s="11"/>
      <c r="E7" s="27"/>
      <c r="F7" s="27"/>
      <c r="G7" s="22"/>
      <c r="H7" s="13"/>
      <c r="I7" s="27"/>
      <c r="J7" s="27"/>
      <c r="K7" s="27"/>
      <c r="L7" s="22"/>
      <c r="M7" s="27"/>
      <c r="N7" s="12"/>
    </row>
    <row r="8" spans="1:14" ht="14" customHeight="1">
      <c r="A8" s="31"/>
      <c r="B8" s="27"/>
      <c r="C8" s="26"/>
      <c r="D8" s="11"/>
      <c r="E8" s="27"/>
      <c r="F8" s="27"/>
      <c r="G8" s="22"/>
      <c r="H8" s="13"/>
      <c r="I8" s="27"/>
      <c r="J8" s="27"/>
      <c r="K8" s="27"/>
      <c r="L8" s="27"/>
      <c r="M8" s="27"/>
      <c r="N8" s="12"/>
    </row>
    <row r="9" spans="1:14" ht="14" customHeight="1">
      <c r="A9" s="33"/>
      <c r="B9" s="11"/>
      <c r="C9" s="26"/>
      <c r="D9" s="11"/>
      <c r="E9" s="27"/>
      <c r="F9" s="27"/>
      <c r="G9" s="22"/>
      <c r="H9" s="13"/>
      <c r="I9" s="27"/>
      <c r="J9" s="27"/>
      <c r="K9" s="27"/>
      <c r="L9" s="22"/>
      <c r="M9" s="27"/>
      <c r="N9" s="12"/>
    </row>
    <row r="10" spans="1:14" ht="14" customHeight="1">
      <c r="A10" s="34"/>
      <c r="B10" s="11"/>
      <c r="C10" s="26"/>
      <c r="D10" s="11"/>
      <c r="E10" s="27"/>
      <c r="F10" s="27"/>
      <c r="G10" s="22"/>
      <c r="H10" s="13"/>
      <c r="I10" s="27"/>
      <c r="J10" s="27"/>
      <c r="K10" s="27"/>
      <c r="L10" s="22"/>
      <c r="M10" s="27"/>
      <c r="N10" s="12"/>
    </row>
    <row r="11" spans="1:14" ht="14" customHeight="1">
      <c r="A11" s="34"/>
      <c r="B11" s="11"/>
      <c r="C11" s="26"/>
      <c r="E11" s="27"/>
      <c r="F11" s="27"/>
      <c r="G11" s="22"/>
      <c r="H11" s="13"/>
      <c r="I11" s="27"/>
      <c r="J11" s="27"/>
      <c r="K11" s="27"/>
      <c r="L11" s="22"/>
      <c r="M11" s="27"/>
      <c r="N11" s="12"/>
    </row>
    <row r="12" spans="1:14" ht="14" customHeight="1">
      <c r="A12" s="34"/>
      <c r="B12" s="11"/>
      <c r="C12" s="26"/>
      <c r="D12" s="12"/>
      <c r="E12" s="27"/>
      <c r="F12" s="27"/>
      <c r="G12" s="22"/>
      <c r="H12" s="13"/>
      <c r="I12" s="27"/>
      <c r="J12" s="27"/>
      <c r="K12" s="27"/>
      <c r="L12" s="22"/>
      <c r="M12" s="27"/>
      <c r="N12" s="12"/>
    </row>
    <row r="13" spans="1:14" ht="14" customHeight="1">
      <c r="A13" s="34"/>
      <c r="B13" s="11"/>
      <c r="C13" s="26"/>
      <c r="D13" s="12"/>
      <c r="E13" s="27"/>
      <c r="F13" s="27"/>
      <c r="G13" s="22"/>
      <c r="H13" s="13"/>
      <c r="I13" s="27"/>
      <c r="J13" s="27"/>
      <c r="K13" s="27"/>
      <c r="L13" s="22"/>
      <c r="M13" s="27"/>
      <c r="N13" s="12"/>
    </row>
    <row r="14" spans="1:14" ht="14" customHeight="1">
      <c r="A14" s="34"/>
      <c r="B14" s="11"/>
      <c r="C14" s="26"/>
      <c r="D14" s="12"/>
      <c r="E14" s="27"/>
      <c r="F14" s="27"/>
      <c r="G14" s="22"/>
      <c r="H14" s="13"/>
      <c r="I14" s="27"/>
      <c r="J14" s="27"/>
      <c r="K14" s="27"/>
      <c r="L14" s="22"/>
      <c r="M14" s="27"/>
      <c r="N14" s="12"/>
    </row>
    <row r="15" spans="1:14" ht="14" customHeight="1">
      <c r="A15" s="34"/>
      <c r="B15" s="11"/>
      <c r="C15" s="26"/>
      <c r="D15" s="12"/>
      <c r="E15" s="27"/>
      <c r="F15" s="27"/>
      <c r="G15" s="22"/>
      <c r="H15" s="13"/>
      <c r="I15" s="27"/>
      <c r="J15" s="27"/>
      <c r="K15" s="27"/>
      <c r="L15" s="22"/>
      <c r="M15" s="27"/>
      <c r="N15" s="12"/>
    </row>
    <row r="16" spans="1:14" ht="14" customHeight="1">
      <c r="A16" s="34"/>
      <c r="B16" s="11"/>
      <c r="C16" s="26"/>
      <c r="D16" s="12"/>
      <c r="E16" s="27"/>
      <c r="F16" s="27"/>
      <c r="G16" s="22"/>
      <c r="H16" s="13"/>
      <c r="I16" s="27"/>
      <c r="J16" s="27"/>
      <c r="K16" s="27"/>
      <c r="L16" s="22"/>
      <c r="M16" s="27"/>
      <c r="N16" s="12"/>
    </row>
    <row r="17" spans="1:14" ht="14" customHeight="1">
      <c r="A17" s="34"/>
      <c r="B17" s="11"/>
      <c r="C17" s="26"/>
      <c r="D17" s="12"/>
      <c r="E17" s="27"/>
      <c r="F17" s="27"/>
      <c r="G17" s="11"/>
      <c r="H17" s="13"/>
      <c r="I17" s="27"/>
      <c r="J17" s="27"/>
      <c r="K17" s="27"/>
      <c r="L17" s="11"/>
      <c r="M17" s="27"/>
      <c r="N17" s="12"/>
    </row>
    <row r="18" spans="1:14" ht="14" customHeight="1">
      <c r="A18" s="34"/>
      <c r="B18" s="11"/>
      <c r="C18" s="26"/>
      <c r="D18" s="12"/>
      <c r="E18" s="27"/>
      <c r="F18" s="27"/>
      <c r="G18" s="11"/>
      <c r="H18" s="13"/>
      <c r="I18" s="27"/>
      <c r="J18" s="27"/>
      <c r="K18" s="27"/>
      <c r="L18" s="11"/>
      <c r="M18" s="27"/>
      <c r="N18" s="12"/>
    </row>
    <row r="19" spans="1:14" ht="14" customHeight="1">
      <c r="A19" s="34"/>
      <c r="B19" s="11"/>
      <c r="C19" s="26"/>
      <c r="D19" s="12"/>
      <c r="E19" s="27"/>
      <c r="F19" s="27"/>
      <c r="G19" s="11"/>
      <c r="H19" s="13"/>
      <c r="I19" s="27"/>
      <c r="J19" s="27"/>
      <c r="K19" s="27"/>
      <c r="L19" s="11"/>
      <c r="M19" s="27"/>
      <c r="N19" s="12"/>
    </row>
    <row r="20" spans="1:14" ht="14" customHeight="1">
      <c r="A20" s="34"/>
      <c r="B20" s="11"/>
      <c r="C20" s="26"/>
      <c r="D20" s="12"/>
      <c r="E20" s="27"/>
      <c r="F20" s="27"/>
      <c r="G20" s="11"/>
      <c r="H20" s="13"/>
      <c r="I20" s="27"/>
      <c r="J20" s="27"/>
      <c r="K20" s="27"/>
      <c r="L20" s="11"/>
      <c r="M20" s="27"/>
      <c r="N20" s="12"/>
    </row>
    <row r="21" spans="1:14" ht="14" customHeight="1">
      <c r="A21" s="34"/>
      <c r="B21" s="11"/>
      <c r="C21" s="26"/>
      <c r="D21" s="12"/>
      <c r="E21" s="27"/>
      <c r="F21" s="27"/>
      <c r="G21" s="11"/>
      <c r="H21" s="13"/>
      <c r="I21" s="27"/>
      <c r="J21" s="27"/>
      <c r="K21" s="27"/>
      <c r="L21" s="27"/>
      <c r="M21" s="27"/>
      <c r="N21" s="12"/>
    </row>
    <row r="22" spans="1:14" ht="14" customHeight="1">
      <c r="A22" s="31"/>
      <c r="B22" s="11"/>
      <c r="C22" s="26"/>
      <c r="D22" s="12"/>
      <c r="E22" s="27"/>
      <c r="F22" s="27"/>
      <c r="G22" s="11"/>
      <c r="H22" s="13"/>
      <c r="I22" s="27"/>
      <c r="J22" s="27"/>
      <c r="K22" s="27"/>
      <c r="L22" s="27"/>
      <c r="M22" s="27"/>
      <c r="N22" s="12"/>
    </row>
    <row r="23" spans="1:14" ht="14" customHeight="1">
      <c r="A23" s="31"/>
      <c r="B23" s="11"/>
      <c r="C23" s="26"/>
      <c r="D23" s="12"/>
      <c r="E23" s="27"/>
      <c r="F23" s="27"/>
      <c r="G23" s="11"/>
      <c r="H23" s="13"/>
      <c r="I23" s="27"/>
      <c r="J23" s="27"/>
      <c r="K23" s="27"/>
      <c r="L23" s="27"/>
      <c r="M23" s="27"/>
      <c r="N23" s="12"/>
    </row>
    <row r="24" spans="1:14" ht="14" customHeight="1">
      <c r="A24" s="31"/>
      <c r="B24" s="11"/>
      <c r="C24" s="26"/>
      <c r="D24" s="12"/>
      <c r="E24" s="27"/>
      <c r="F24" s="27"/>
      <c r="G24" s="11"/>
      <c r="H24" s="13"/>
      <c r="I24" s="27"/>
      <c r="J24" s="27"/>
      <c r="K24" s="27"/>
      <c r="L24" s="27"/>
      <c r="M24" s="27"/>
      <c r="N24" s="12"/>
    </row>
    <row r="25" spans="1:14" ht="14" customHeight="1">
      <c r="A25" s="31"/>
      <c r="B25" s="27"/>
      <c r="C25" s="26"/>
      <c r="D25" s="11"/>
      <c r="E25" s="11"/>
      <c r="F25" s="11"/>
      <c r="G25" s="11"/>
      <c r="H25" s="13"/>
      <c r="I25" s="27"/>
      <c r="J25" s="27"/>
      <c r="K25" s="11"/>
      <c r="L25" s="27"/>
      <c r="M25" s="27"/>
      <c r="N25" s="12"/>
    </row>
    <row r="26" spans="1:14" ht="14" customHeight="1">
      <c r="A26" s="31"/>
      <c r="B26" s="27"/>
      <c r="C26" s="26"/>
      <c r="D26" s="11"/>
      <c r="E26" s="11"/>
      <c r="F26" s="11"/>
      <c r="G26" s="11"/>
      <c r="H26" s="13"/>
      <c r="I26" s="27"/>
      <c r="J26" s="27"/>
      <c r="K26" s="11"/>
      <c r="L26" s="27"/>
      <c r="M26" s="27"/>
      <c r="N26" s="12"/>
    </row>
    <row r="27" spans="1:14" ht="14" customHeight="1">
      <c r="A27" s="31"/>
      <c r="B27" s="27"/>
      <c r="C27" s="26"/>
      <c r="D27" s="11"/>
      <c r="E27" s="11"/>
      <c r="F27" s="11"/>
      <c r="G27" s="11"/>
      <c r="H27" s="13"/>
      <c r="I27" s="27"/>
      <c r="J27" s="27"/>
      <c r="K27" s="11"/>
      <c r="L27" s="27"/>
      <c r="M27" s="27"/>
      <c r="N27" s="12"/>
    </row>
    <row r="28" spans="1:14" ht="14" customHeight="1">
      <c r="A28" s="31"/>
      <c r="B28" s="27"/>
      <c r="C28" s="26"/>
      <c r="D28" s="11"/>
      <c r="E28" s="11"/>
      <c r="F28" s="11"/>
      <c r="G28" s="11"/>
      <c r="H28" s="13"/>
      <c r="I28" s="27"/>
      <c r="J28" s="27"/>
      <c r="K28" s="11"/>
      <c r="L28" s="11"/>
      <c r="M28" s="27"/>
      <c r="N28" s="12"/>
    </row>
    <row r="29" spans="1:14" ht="14" customHeight="1">
      <c r="A29" s="31"/>
      <c r="B29" s="27"/>
      <c r="C29" s="26"/>
      <c r="D29" s="11"/>
      <c r="E29" s="11"/>
      <c r="F29" s="11"/>
      <c r="G29" s="11"/>
      <c r="H29" s="13"/>
      <c r="I29" s="27"/>
      <c r="J29" s="27"/>
      <c r="K29" s="11"/>
      <c r="L29" s="11"/>
      <c r="M29" s="27"/>
      <c r="N29" s="12"/>
    </row>
    <row r="30" spans="1:14" ht="14" customHeight="1">
      <c r="A30" s="31"/>
      <c r="B30" s="27"/>
      <c r="C30" s="26"/>
      <c r="D30" s="11"/>
      <c r="E30" s="11"/>
      <c r="F30" s="11"/>
      <c r="G30" s="11"/>
      <c r="H30" s="13"/>
      <c r="I30" s="27"/>
      <c r="J30" s="27"/>
      <c r="K30" s="11"/>
      <c r="L30" s="11"/>
      <c r="M30" s="27"/>
      <c r="N30" s="12"/>
    </row>
    <row r="31" spans="1:14" ht="14" customHeight="1">
      <c r="A31" s="31"/>
      <c r="B31" s="27"/>
      <c r="C31" s="26"/>
      <c r="D31" s="11"/>
      <c r="E31" s="11"/>
      <c r="F31" s="11"/>
      <c r="G31" s="11"/>
      <c r="H31" s="13"/>
      <c r="I31" s="27"/>
      <c r="J31" s="27"/>
      <c r="K31" s="27"/>
      <c r="L31" s="11"/>
      <c r="M31" s="27"/>
      <c r="N31" s="12"/>
    </row>
    <row r="32" spans="1:14" ht="14" customHeight="1">
      <c r="A32" s="31"/>
      <c r="B32" s="27"/>
      <c r="C32" s="26"/>
      <c r="D32" s="11"/>
      <c r="E32" s="11"/>
      <c r="F32" s="11"/>
      <c r="G32" s="11"/>
      <c r="H32" s="13"/>
      <c r="I32" s="27"/>
      <c r="J32" s="27"/>
      <c r="K32" s="27"/>
      <c r="L32" s="11"/>
      <c r="M32" s="27"/>
      <c r="N32" s="12"/>
    </row>
    <row r="33" spans="1:14" ht="14" customHeight="1">
      <c r="A33" s="31"/>
      <c r="B33" s="27"/>
      <c r="C33" s="26"/>
      <c r="D33" s="11"/>
      <c r="E33" s="11"/>
      <c r="F33" s="11"/>
      <c r="G33" s="11"/>
      <c r="H33" s="13"/>
      <c r="I33" s="27"/>
      <c r="J33" s="27"/>
      <c r="K33" s="27"/>
      <c r="L33" s="11"/>
      <c r="M33" s="27"/>
      <c r="N33" s="12"/>
    </row>
    <row r="34" spans="1:14" ht="14" customHeight="1">
      <c r="A34" s="31"/>
      <c r="B34" s="27"/>
      <c r="C34" s="26"/>
      <c r="D34" s="11"/>
      <c r="E34" s="11"/>
      <c r="F34" s="11"/>
      <c r="G34" s="11"/>
      <c r="H34" s="13"/>
      <c r="I34" s="27"/>
      <c r="J34" s="27"/>
      <c r="K34" s="27"/>
      <c r="L34" s="11"/>
      <c r="M34" s="27"/>
      <c r="N34" s="12"/>
    </row>
    <row r="35" spans="1:14" ht="14" customHeight="1">
      <c r="A35" s="31"/>
      <c r="B35" s="11"/>
      <c r="C35" s="26"/>
      <c r="D35" s="11"/>
      <c r="E35" s="11"/>
      <c r="F35" s="11"/>
      <c r="G35" s="11"/>
      <c r="H35" s="13"/>
      <c r="I35" s="27"/>
      <c r="J35" s="27"/>
      <c r="K35" s="11"/>
      <c r="L35" s="27"/>
      <c r="M35" s="27"/>
      <c r="N35" s="12"/>
    </row>
    <row r="36" spans="1:14" ht="14" customHeight="1">
      <c r="A36" s="31"/>
      <c r="B36" s="11"/>
      <c r="C36" s="26"/>
      <c r="D36" s="11"/>
      <c r="E36" s="11"/>
      <c r="F36" s="11"/>
      <c r="G36" s="11"/>
      <c r="H36" s="13"/>
      <c r="I36" s="27"/>
      <c r="J36" s="27"/>
      <c r="K36" s="11"/>
      <c r="L36" s="27"/>
      <c r="M36" s="27"/>
      <c r="N36" s="12"/>
    </row>
    <row r="37" spans="1:14" ht="14" customHeight="1">
      <c r="A37" s="31"/>
      <c r="B37" s="11"/>
      <c r="C37" s="26"/>
      <c r="D37" s="11"/>
      <c r="E37" s="11"/>
      <c r="F37" s="11"/>
      <c r="G37" s="11"/>
      <c r="H37" s="13"/>
      <c r="I37" s="27"/>
      <c r="J37" s="27"/>
      <c r="K37" s="11"/>
      <c r="L37" s="27"/>
      <c r="M37" s="27"/>
      <c r="N37" s="12"/>
    </row>
    <row r="38" spans="1:14" ht="14" customHeight="1">
      <c r="A38" s="31"/>
      <c r="B38" s="11"/>
      <c r="C38" s="26"/>
      <c r="D38" s="11"/>
      <c r="E38" s="11"/>
      <c r="F38" s="11"/>
      <c r="G38" s="11"/>
      <c r="H38" s="13"/>
      <c r="I38" s="27"/>
      <c r="J38" s="27"/>
      <c r="K38" s="11"/>
      <c r="L38" s="27"/>
      <c r="M38" s="27"/>
      <c r="N38" s="12"/>
    </row>
    <row r="39" spans="1:14" ht="14" customHeight="1">
      <c r="A39" s="31"/>
      <c r="B39" s="11"/>
      <c r="C39" s="26"/>
      <c r="D39" s="11"/>
      <c r="E39" s="11"/>
      <c r="F39" s="11"/>
      <c r="G39" s="11"/>
      <c r="H39" s="13"/>
      <c r="I39" s="27"/>
      <c r="J39" s="27"/>
      <c r="K39" s="11"/>
      <c r="L39" s="11"/>
      <c r="M39" s="27"/>
      <c r="N39" s="12"/>
    </row>
    <row r="40" spans="1:14" ht="14" customHeight="1">
      <c r="A40" s="31"/>
      <c r="B40" s="11"/>
      <c r="C40" s="26"/>
      <c r="D40" s="11"/>
      <c r="E40" s="27"/>
      <c r="F40" s="27"/>
      <c r="G40" s="11"/>
      <c r="H40" s="13"/>
      <c r="I40" s="27"/>
      <c r="J40" s="27"/>
      <c r="K40" s="11"/>
      <c r="L40" s="11"/>
      <c r="M40" s="27"/>
      <c r="N40" s="12"/>
    </row>
    <row r="41" spans="1:14" ht="14" customHeight="1">
      <c r="A41" s="15"/>
      <c r="B41" s="11"/>
      <c r="C41" s="26"/>
      <c r="D41" s="11"/>
      <c r="E41" s="27"/>
      <c r="F41" s="27"/>
      <c r="G41" s="11"/>
      <c r="H41" s="13"/>
      <c r="I41" s="11"/>
      <c r="J41" s="11"/>
      <c r="K41" s="11"/>
      <c r="L41" s="11"/>
      <c r="M41" s="11"/>
      <c r="N41" s="12"/>
    </row>
    <row r="42" spans="1:14" ht="14" customHeight="1">
      <c r="A42" s="15"/>
      <c r="B42" s="11"/>
      <c r="C42" s="26"/>
      <c r="D42" s="11"/>
      <c r="E42" s="27"/>
      <c r="F42" s="27"/>
      <c r="G42" s="11"/>
      <c r="H42" s="13"/>
      <c r="I42" s="11"/>
      <c r="J42" s="11"/>
      <c r="K42" s="11"/>
      <c r="L42" s="11"/>
      <c r="M42" s="27"/>
      <c r="N42" s="12"/>
    </row>
    <row r="43" spans="1:14" ht="14" customHeight="1">
      <c r="A43" s="15"/>
      <c r="B43" s="11"/>
      <c r="C43" s="12"/>
      <c r="D43" s="11"/>
      <c r="E43" s="11"/>
      <c r="F43" s="11"/>
      <c r="G43" s="11"/>
      <c r="H43" s="13"/>
      <c r="I43" s="11"/>
      <c r="J43" s="11"/>
      <c r="K43" s="11"/>
      <c r="L43" s="11"/>
      <c r="M43" s="11"/>
      <c r="N43" s="12"/>
    </row>
    <row r="44" spans="1:14" ht="14" customHeight="1">
      <c r="A44" s="15"/>
      <c r="B44" s="11"/>
      <c r="C44" s="12"/>
      <c r="D44" s="11"/>
      <c r="E44" s="11"/>
      <c r="F44" s="11"/>
      <c r="G44" s="11"/>
      <c r="H44" s="13"/>
      <c r="I44" s="11"/>
      <c r="J44" s="11"/>
      <c r="K44" s="11"/>
      <c r="L44" s="11"/>
      <c r="M44" s="11"/>
      <c r="N44" s="12"/>
    </row>
    <row r="45" spans="1:14" ht="14" customHeight="1">
      <c r="A45" s="11"/>
      <c r="B45" s="11"/>
      <c r="C45" s="12"/>
      <c r="D45" s="12"/>
      <c r="E45" s="11"/>
      <c r="F45" s="11"/>
      <c r="G45" s="11"/>
      <c r="H45" s="13"/>
      <c r="I45" s="11"/>
      <c r="J45" s="11"/>
      <c r="K45" s="12"/>
      <c r="L45" s="11"/>
      <c r="M45" s="12"/>
      <c r="N45" s="12"/>
    </row>
    <row r="46" spans="1:14" ht="14" customHeight="1">
      <c r="A46" s="11"/>
      <c r="B46" s="11"/>
      <c r="C46" s="12"/>
      <c r="D46" s="12"/>
      <c r="E46" s="11"/>
      <c r="F46" s="11"/>
      <c r="G46" s="11"/>
      <c r="H46" s="13"/>
      <c r="I46" s="11"/>
      <c r="J46" s="11"/>
      <c r="K46" s="12"/>
      <c r="L46" s="11"/>
      <c r="M46" s="12"/>
      <c r="N46" s="12"/>
    </row>
    <row r="47" spans="1:14">
      <c r="H47" s="14"/>
    </row>
    <row r="49" spans="2:2">
      <c r="B49" s="10">
        <f>COUNTA(C3:C46)</f>
        <v>0</v>
      </c>
    </row>
  </sheetData>
  <mergeCells count="1">
    <mergeCell ref="A1:B1"/>
  </mergeCells>
  <phoneticPr fontId="0" type="noConversion"/>
  <pageMargins left="0.75" right="0.75" top="1" bottom="1" header="0.5" footer="0.5"/>
  <pageSetup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"/>
  <sheetViews>
    <sheetView showGridLines="0" showRowColHeaders="0" showZeros="0" showOutlineSymbols="0" zoomScale="130" zoomScaleNormal="130"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3"/>
  <cols>
    <col min="1" max="2" width="8.83203125" customWidth="1"/>
    <col min="3" max="3" width="48.5" customWidth="1"/>
    <col min="4" max="4" width="4.5" customWidth="1"/>
    <col min="5" max="5" width="14.6640625" customWidth="1"/>
    <col min="6" max="6" width="15.5" customWidth="1"/>
    <col min="7" max="9" width="8.83203125" customWidth="1"/>
    <col min="10" max="10" width="17.33203125" customWidth="1"/>
    <col min="11" max="11" width="17.5" customWidth="1"/>
    <col min="12" max="12" width="36.33203125" customWidth="1"/>
  </cols>
  <sheetData>
    <row r="1" spans="1:12" ht="33">
      <c r="A1" s="82">
        <f ca="1">TODAY()</f>
        <v>45674</v>
      </c>
      <c r="B1" s="82"/>
      <c r="F1" s="1" t="s">
        <v>509</v>
      </c>
      <c r="G1" s="2"/>
      <c r="H1" s="3"/>
      <c r="I1" s="3"/>
      <c r="J1" s="4"/>
      <c r="K1" s="2"/>
      <c r="L1" s="2"/>
    </row>
    <row r="2" spans="1:12" ht="56" customHeight="1">
      <c r="A2" s="6" t="s">
        <v>165</v>
      </c>
      <c r="B2" s="6"/>
      <c r="C2" s="6" t="s">
        <v>166</v>
      </c>
      <c r="D2" s="7" t="s">
        <v>167</v>
      </c>
      <c r="E2" s="6" t="s">
        <v>7</v>
      </c>
      <c r="F2" s="6" t="s">
        <v>8</v>
      </c>
      <c r="G2" s="8" t="s">
        <v>9</v>
      </c>
      <c r="H2" s="9" t="s">
        <v>10</v>
      </c>
      <c r="I2" s="9" t="s">
        <v>11</v>
      </c>
      <c r="J2" s="6" t="s">
        <v>168</v>
      </c>
      <c r="K2" s="6" t="s">
        <v>169</v>
      </c>
      <c r="L2" s="6" t="s">
        <v>15</v>
      </c>
    </row>
    <row r="3" spans="1:12" ht="14" customHeight="1">
      <c r="A3" s="11"/>
      <c r="B3" s="11"/>
      <c r="C3" s="26"/>
      <c r="D3" s="11"/>
      <c r="E3" s="27"/>
      <c r="F3" s="27"/>
      <c r="G3" s="11"/>
      <c r="H3" s="13"/>
      <c r="I3" s="27"/>
      <c r="J3" s="27"/>
      <c r="K3" s="27"/>
      <c r="L3" s="27"/>
    </row>
    <row r="4" spans="1:12" ht="14" customHeight="1">
      <c r="A4" s="11"/>
      <c r="B4" s="11"/>
      <c r="C4" s="26"/>
      <c r="D4" s="12"/>
      <c r="E4" s="27"/>
      <c r="F4" s="27"/>
      <c r="G4" s="11"/>
      <c r="H4" s="13"/>
      <c r="I4" s="27"/>
      <c r="J4" s="27"/>
      <c r="K4" s="27"/>
      <c r="L4" s="27"/>
    </row>
    <row r="5" spans="1:12" ht="14" customHeight="1">
      <c r="A5" s="11"/>
      <c r="B5" s="11"/>
      <c r="C5" s="12"/>
      <c r="D5" s="12"/>
      <c r="E5" s="11"/>
      <c r="F5" s="11"/>
      <c r="G5" s="11"/>
      <c r="H5" s="13"/>
      <c r="I5" s="12"/>
      <c r="J5" s="11"/>
      <c r="K5" s="11"/>
      <c r="L5" s="11"/>
    </row>
    <row r="6" spans="1:12" ht="14" customHeight="1">
      <c r="A6" s="11"/>
      <c r="B6" s="11"/>
      <c r="C6" s="12"/>
      <c r="D6" s="12"/>
      <c r="E6" s="11"/>
      <c r="F6" s="11"/>
      <c r="G6" s="11"/>
      <c r="H6" s="13"/>
      <c r="I6" s="12"/>
      <c r="J6" s="11"/>
      <c r="K6" s="11"/>
      <c r="L6" s="12"/>
    </row>
    <row r="7" spans="1:12" ht="14" customHeight="1">
      <c r="A7" s="11"/>
      <c r="B7" s="11"/>
      <c r="C7" s="12"/>
      <c r="D7" s="12"/>
      <c r="E7" s="11"/>
      <c r="F7" s="11"/>
      <c r="G7" s="11"/>
      <c r="H7" s="13"/>
      <c r="I7" s="12"/>
      <c r="J7" s="11"/>
      <c r="K7" s="11"/>
      <c r="L7" s="12"/>
    </row>
    <row r="8" spans="1:12" ht="14" customHeight="1">
      <c r="A8" s="11"/>
      <c r="B8" s="11"/>
      <c r="C8" s="12"/>
      <c r="D8" s="12"/>
      <c r="E8" s="11"/>
      <c r="F8" s="11"/>
      <c r="G8" s="11"/>
      <c r="H8" s="13"/>
      <c r="I8" s="12"/>
      <c r="J8" s="11"/>
      <c r="K8" s="11"/>
      <c r="L8" s="12"/>
    </row>
    <row r="9" spans="1:12" ht="14" customHeight="1">
      <c r="A9" s="11"/>
      <c r="B9" s="11"/>
      <c r="C9" s="12"/>
      <c r="D9" s="12"/>
      <c r="E9" s="11"/>
      <c r="F9" s="11"/>
      <c r="G9" s="11"/>
      <c r="H9" s="13"/>
      <c r="I9" s="12"/>
      <c r="J9" s="11"/>
      <c r="K9" s="11"/>
      <c r="L9" s="12"/>
    </row>
    <row r="10" spans="1:12" ht="14" customHeight="1">
      <c r="A10" s="11"/>
      <c r="B10" s="11"/>
      <c r="C10" s="12"/>
      <c r="D10" s="12"/>
      <c r="E10" s="11"/>
      <c r="F10" s="11"/>
      <c r="G10" s="11"/>
      <c r="H10" s="13"/>
      <c r="I10" s="12"/>
      <c r="J10" s="11"/>
      <c r="K10" s="11"/>
      <c r="L10" s="12"/>
    </row>
    <row r="11" spans="1:12" ht="14" customHeight="1">
      <c r="A11" s="11"/>
      <c r="B11" s="11"/>
      <c r="C11" s="12"/>
      <c r="D11" s="12"/>
      <c r="E11" s="11"/>
      <c r="F11" s="11"/>
      <c r="G11" s="11"/>
      <c r="H11" s="13"/>
      <c r="I11" s="12"/>
      <c r="J11" s="11"/>
      <c r="K11" s="11"/>
      <c r="L11" s="12"/>
    </row>
    <row r="12" spans="1:12" ht="14" customHeight="1">
      <c r="A12" s="11"/>
      <c r="B12" s="11"/>
      <c r="C12" s="12"/>
      <c r="D12" s="12"/>
      <c r="E12" s="11"/>
      <c r="F12" s="11"/>
      <c r="G12" s="11"/>
      <c r="H12" s="13"/>
      <c r="I12" s="12"/>
      <c r="J12" s="11"/>
      <c r="K12" s="11"/>
      <c r="L12" s="12"/>
    </row>
    <row r="13" spans="1:12" ht="14" customHeight="1">
      <c r="A13" s="11"/>
      <c r="B13" s="11"/>
      <c r="C13" s="12"/>
      <c r="D13" s="12"/>
      <c r="E13" s="11"/>
      <c r="F13" s="11"/>
      <c r="G13" s="11"/>
      <c r="H13" s="13"/>
      <c r="I13" s="12"/>
      <c r="J13" s="11"/>
      <c r="K13" s="11"/>
      <c r="L13" s="12"/>
    </row>
    <row r="14" spans="1:12" ht="14" customHeight="1">
      <c r="A14" s="11"/>
      <c r="B14" s="11"/>
      <c r="C14" s="12"/>
      <c r="D14" s="12"/>
      <c r="E14" s="11"/>
      <c r="F14" s="11"/>
      <c r="G14" s="11"/>
      <c r="H14" s="13"/>
      <c r="I14" s="12"/>
      <c r="J14" s="11"/>
      <c r="K14" s="11"/>
      <c r="L14" s="12"/>
    </row>
    <row r="15" spans="1:12" ht="14" customHeight="1">
      <c r="A15" s="11"/>
      <c r="B15" s="11"/>
      <c r="C15" s="12"/>
      <c r="D15" s="12"/>
      <c r="E15" s="11"/>
      <c r="F15" s="11"/>
      <c r="G15" s="11"/>
      <c r="H15" s="13"/>
      <c r="I15" s="12"/>
      <c r="J15" s="11"/>
      <c r="K15" s="11"/>
      <c r="L15" s="12"/>
    </row>
    <row r="16" spans="1:12" ht="14" customHeight="1">
      <c r="A16" s="11"/>
      <c r="B16" s="11"/>
      <c r="C16" s="12"/>
      <c r="D16" s="12"/>
      <c r="E16" s="11"/>
      <c r="F16" s="11"/>
      <c r="G16" s="11"/>
      <c r="H16" s="13"/>
      <c r="I16" s="12"/>
      <c r="J16" s="11"/>
      <c r="K16" s="11"/>
      <c r="L16" s="12"/>
    </row>
    <row r="17" spans="1:12" ht="14" customHeight="1">
      <c r="A17" s="11"/>
      <c r="B17" s="11"/>
      <c r="C17" s="12"/>
      <c r="D17" s="12"/>
      <c r="E17" s="11"/>
      <c r="F17" s="11"/>
      <c r="G17" s="11"/>
      <c r="H17" s="13"/>
      <c r="I17" s="12"/>
      <c r="J17" s="11"/>
      <c r="K17" s="11"/>
      <c r="L17" s="12"/>
    </row>
    <row r="18" spans="1:12" ht="14" customHeight="1">
      <c r="A18" s="11"/>
      <c r="B18" s="11"/>
      <c r="C18" s="12"/>
      <c r="D18" s="12"/>
      <c r="E18" s="11"/>
      <c r="F18" s="11"/>
      <c r="G18" s="11"/>
      <c r="H18" s="13"/>
      <c r="I18" s="12"/>
      <c r="J18" s="11"/>
      <c r="K18" s="11"/>
      <c r="L18" s="12"/>
    </row>
    <row r="19" spans="1:12" ht="14" customHeight="1">
      <c r="A19" s="11"/>
      <c r="B19" s="11"/>
      <c r="C19" s="12"/>
      <c r="D19" s="12"/>
      <c r="E19" s="11"/>
      <c r="F19" s="11"/>
      <c r="G19" s="11"/>
      <c r="H19" s="13"/>
      <c r="I19" s="12"/>
      <c r="J19" s="11"/>
      <c r="K19" s="11"/>
      <c r="L19" s="12"/>
    </row>
    <row r="20" spans="1:12" ht="14" customHeight="1">
      <c r="A20" s="11"/>
      <c r="B20" s="11"/>
      <c r="C20" s="12"/>
      <c r="D20" s="12"/>
      <c r="E20" s="11"/>
      <c r="F20" s="11"/>
      <c r="G20" s="11"/>
      <c r="H20" s="13"/>
      <c r="I20" s="12"/>
      <c r="J20" s="11"/>
      <c r="K20" s="11"/>
      <c r="L20" s="12"/>
    </row>
    <row r="21" spans="1:12" ht="14" customHeight="1">
      <c r="A21" s="11"/>
      <c r="B21" s="11"/>
      <c r="C21" s="12"/>
      <c r="D21" s="12"/>
      <c r="E21" s="11"/>
      <c r="F21" s="11"/>
      <c r="G21" s="11"/>
      <c r="H21" s="13"/>
      <c r="I21" s="12"/>
      <c r="J21" s="11"/>
      <c r="K21" s="11"/>
      <c r="L21" s="12"/>
    </row>
    <row r="22" spans="1:12" ht="14" customHeight="1">
      <c r="A22" s="11"/>
      <c r="B22" s="11"/>
      <c r="C22" s="12"/>
      <c r="D22" s="12"/>
      <c r="E22" s="11"/>
      <c r="F22" s="11"/>
      <c r="G22" s="11"/>
      <c r="H22" s="13"/>
      <c r="I22" s="12"/>
      <c r="J22" s="11"/>
      <c r="K22" s="11"/>
      <c r="L22" s="12"/>
    </row>
    <row r="23" spans="1:12" ht="14" customHeight="1">
      <c r="A23" s="11"/>
      <c r="B23" s="11"/>
      <c r="C23" s="12"/>
      <c r="D23" s="12"/>
      <c r="E23" s="11"/>
      <c r="F23" s="11"/>
      <c r="G23" s="11"/>
      <c r="H23" s="13"/>
      <c r="I23" s="12"/>
      <c r="J23" s="11"/>
      <c r="K23" s="11"/>
      <c r="L23" s="12"/>
    </row>
    <row r="24" spans="1:12" ht="14" customHeight="1">
      <c r="A24" s="11"/>
      <c r="B24" s="11"/>
      <c r="C24" s="12"/>
      <c r="D24" s="12"/>
      <c r="E24" s="11"/>
      <c r="F24" s="11"/>
      <c r="G24" s="11"/>
      <c r="H24" s="13"/>
      <c r="I24" s="12"/>
      <c r="J24" s="11"/>
      <c r="K24" s="11"/>
      <c r="L24" s="12"/>
    </row>
    <row r="25" spans="1:12" ht="14" customHeight="1">
      <c r="A25" s="11"/>
      <c r="B25" s="11"/>
      <c r="C25" s="12"/>
      <c r="D25" s="12"/>
      <c r="E25" s="11"/>
      <c r="F25" s="11"/>
      <c r="G25" s="11"/>
      <c r="H25" s="13"/>
      <c r="I25" s="12"/>
      <c r="J25" s="11"/>
      <c r="K25" s="11"/>
      <c r="L25" s="12"/>
    </row>
    <row r="28" spans="1:12">
      <c r="B28" s="10">
        <f>COUNTA(C3:C25)</f>
        <v>0</v>
      </c>
    </row>
  </sheetData>
  <mergeCells count="1">
    <mergeCell ref="A1:B1"/>
  </mergeCells>
  <phoneticPr fontId="0" type="noConversion"/>
  <pageMargins left="0.75" right="0.75" top="1" bottom="1" header="0.5" footer="0.5"/>
  <pageSetup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PATONs</vt:lpstr>
      <vt:lpstr>ATON DISCREPANCIES</vt:lpstr>
      <vt:lpstr>VERIFICATIONS-DISCR OUTSIDE AOR</vt:lpstr>
      <vt:lpstr>BRIDGE REPORTS</vt:lpstr>
      <vt:lpstr>'ATON DISCREPANCIES'!Print_Area</vt:lpstr>
      <vt:lpstr>'BRIDGE REPORTS'!Print_Area</vt:lpstr>
      <vt:lpstr>PATONs!Print_Area</vt:lpstr>
      <vt:lpstr>'VERIFICATIONS-DISCR OUTSIDE AOR'!Print_Area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Powell</dc:creator>
  <cp:lastModifiedBy>Ross Day</cp:lastModifiedBy>
  <cp:lastPrinted>2024-08-28T16:35:31Z</cp:lastPrinted>
  <dcterms:created xsi:type="dcterms:W3CDTF">2012-01-04T19:10:55Z</dcterms:created>
  <dcterms:modified xsi:type="dcterms:W3CDTF">2025-01-17T14:14:02Z</dcterms:modified>
</cp:coreProperties>
</file>